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SDA\2564 04 เมษายน\"/>
    </mc:Choice>
  </mc:AlternateContent>
  <xr:revisionPtr revIDLastSave="0" documentId="13_ncr:1_{714A79AA-DC0F-43F8-AF47-B6841B543EAA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AllStats" sheetId="1" r:id="rId1"/>
    <sheet name="Graph" sheetId="2" r:id="rId2"/>
  </sheets>
  <definedNames>
    <definedName name="DropList">AllStats!$B$25:$C$35</definedName>
    <definedName name="DTBase">AllStats!$A$5:$N$15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D3" i="2"/>
  <c r="E3" i="2" s="1"/>
  <c r="F3" i="2" s="1"/>
  <c r="G3" i="2" s="1"/>
  <c r="C3" i="2"/>
  <c r="A3" i="2"/>
  <c r="C5" i="2" s="1"/>
  <c r="B5" i="2" l="1"/>
  <c r="G6" i="2"/>
  <c r="B6" i="2"/>
  <c r="C6" i="2"/>
  <c r="G5" i="2"/>
  <c r="D6" i="2"/>
  <c r="F5" i="2"/>
  <c r="E5" i="2"/>
  <c r="E6" i="2"/>
  <c r="F6" i="2"/>
  <c r="D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Windows User</author>
  </authors>
  <commentList>
    <comment ref="B5" authorId="0" shapeId="0" xr:uid="{4DF51CC2-5331-4487-93F8-433348E7EB7A}">
      <text>
        <r>
          <rPr>
            <b/>
            <sz val="9"/>
            <color indexed="81"/>
            <rFont val="Tahoma"/>
            <charset val="222"/>
          </rPr>
          <t>hp: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12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D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E1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F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G12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H12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I1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J1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K12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L12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M12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N12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C13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D13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E13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F13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G13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H13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I13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J13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K13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L13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M13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N13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</commentList>
</comments>
</file>

<file path=xl/sharedStrings.xml><?xml version="1.0" encoding="utf-8"?>
<sst xmlns="http://schemas.openxmlformats.org/spreadsheetml/2006/main" count="47" uniqueCount="24">
  <si>
    <t>ที่</t>
  </si>
  <si>
    <t>งาน</t>
  </si>
  <si>
    <t>จำนวนผู้ใช้บริการ/จำนวนเงินทุน/จำนวนทุน</t>
  </si>
  <si>
    <t>หมายเหตุ</t>
  </si>
  <si>
    <t>1.1การสมัครเรียนวิชาทหาร</t>
  </si>
  <si>
    <t>1.2 ผ่อนผันการเกณฑ์ทหาร</t>
  </si>
  <si>
    <t>1.3 ผ่อนผันการเรียกพลเพื่อฝึกวิชาทหาร</t>
  </si>
  <si>
    <t>1.4 ขอยกเว้นการเกณฑ์ทหาร</t>
  </si>
  <si>
    <t>1.5 ผ่อนผนันทหารกองประจำการเพื่อลาศึกษาต่อ</t>
  </si>
  <si>
    <t>1 ข้อมูลผู้มาติดต่องานด้านการสมัครเรียนวิชาทหาร</t>
  </si>
  <si>
    <t>2 ข้อมูลผู้มาติดต่องานด้านผ่อนผันการเกณฑ์ทหาร</t>
  </si>
  <si>
    <t>3 ข้อมูลผู้มาติดต่องานด้านผ่อนผันการเรียกพลเพื่อฝึกวิชาทหาร</t>
  </si>
  <si>
    <t>4 ข้อมูลผู้มาติดต่องานด้านขอยกเว้นการเกณฑ์ทหาร</t>
  </si>
  <si>
    <t>5 ข้อมูลผู้มาติดต่องานด้านผ่อนผนันทหารกองประจำการเพื่อลาศึกษาต่อ</t>
  </si>
  <si>
    <t>6 ข้อมูลนักศึกษาที่มาติดต่องานประกันอุบัติเหตุ</t>
  </si>
  <si>
    <t>7 ข้อมูลนักศึกษาที่ใช้บริการงานให้คำปรึกษาด้านสุขภาพจิต</t>
  </si>
  <si>
    <t>8 ข้อมูลนักศึกษาที่ได้รับทุนและข้อมูลเงิน (ภายใน)</t>
  </si>
  <si>
    <t>9 ข้อมูลทุนการศึกษา (ทุนภายนอก) (ข้อมูลทุนและข้อมูลเงิน)</t>
  </si>
  <si>
    <t>10 ข้อมูลกิจกรรม/โครงการของนักศึกษา</t>
  </si>
  <si>
    <t>11 ข้อมูลกิจกรรม/โครงการของจิตอาสา</t>
  </si>
  <si>
    <t>จำนวน</t>
  </si>
  <si>
    <t>จำนวนเงิน</t>
  </si>
  <si>
    <t>ข้อมูลการใช้บริการด้านต่าง ๆ</t>
  </si>
  <si>
    <t>จำนวนผู้ใช้บริการ/
จำนวนโครงการ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</si>
</sst>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6"/>
      <color theme="1"/>
      <name val="Calibri"/>
      <family val="2"/>
      <charset val="222"/>
      <scheme val="minor"/>
    </font>
    <font>
      <sz val="18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2" applyNumberFormat="1" applyFont="1" applyBorder="1" applyAlignment="1"/>
    <xf numFmtId="166" fontId="2" fillId="0" borderId="1" xfId="2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vertical="center"/>
    </xf>
  </cellXfs>
  <cellStyles count="3">
    <cellStyle name="Comma" xfId="2" builtinId="3"/>
    <cellStyle name="Comma 2" xfId="1" xr:uid="{3A21C48B-F3EE-440D-86BB-AACD58D4292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Graph!$B$4:$G$4</c:f>
              <c:numCache>
                <c:formatCode>mmm\-yy</c:formatCode>
                <c:ptCount val="6"/>
                <c:pt idx="0">
                  <c:v>242431</c:v>
                </c:pt>
                <c:pt idx="1">
                  <c:v>242462</c:v>
                </c:pt>
                <c:pt idx="2">
                  <c:v>242492</c:v>
                </c:pt>
                <c:pt idx="3">
                  <c:v>242523</c:v>
                </c:pt>
                <c:pt idx="4">
                  <c:v>242554</c:v>
                </c:pt>
                <c:pt idx="5">
                  <c:v>242583</c:v>
                </c:pt>
              </c:numCache>
            </c:numRef>
          </c:cat>
          <c:val>
            <c:numRef>
              <c:f>Graph!$B$5:$G$5</c:f>
              <c:numCache>
                <c:formatCode>General</c:formatCode>
                <c:ptCount val="6"/>
                <c:pt idx="0">
                  <c:v>160</c:v>
                </c:pt>
                <c:pt idx="1">
                  <c:v>22</c:v>
                </c:pt>
                <c:pt idx="2">
                  <c:v>24</c:v>
                </c:pt>
                <c:pt idx="3">
                  <c:v>2</c:v>
                </c:pt>
                <c:pt idx="4">
                  <c:v>45</c:v>
                </c:pt>
                <c:pt idx="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BD-4692-9D44-B71885426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Graph!$B$4:$G$4</c:f>
              <c:numCache>
                <c:formatCode>mmm\-yy</c:formatCode>
                <c:ptCount val="6"/>
                <c:pt idx="0">
                  <c:v>242431</c:v>
                </c:pt>
                <c:pt idx="1">
                  <c:v>242462</c:v>
                </c:pt>
                <c:pt idx="2">
                  <c:v>242492</c:v>
                </c:pt>
                <c:pt idx="3">
                  <c:v>242523</c:v>
                </c:pt>
                <c:pt idx="4">
                  <c:v>242554</c:v>
                </c:pt>
                <c:pt idx="5">
                  <c:v>242583</c:v>
                </c:pt>
              </c:numCache>
            </c:numRef>
          </c:cat>
          <c:val>
            <c:numRef>
              <c:f>Graph!$B$6:$G$6</c:f>
              <c:numCache>
                <c:formatCode>_(* #,##0.00_);_(* \(#,##0.00\);_(* "-"??_);_(@_)</c:formatCode>
                <c:ptCount val="6"/>
                <c:pt idx="0">
                  <c:v>3103400</c:v>
                </c:pt>
                <c:pt idx="1">
                  <c:v>474300</c:v>
                </c:pt>
                <c:pt idx="2">
                  <c:v>1205000</c:v>
                </c:pt>
                <c:pt idx="3">
                  <c:v>32900</c:v>
                </c:pt>
                <c:pt idx="4">
                  <c:v>1784500</c:v>
                </c:pt>
                <c:pt idx="5">
                  <c:v>1170000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B-4105-BA3A-36C5313DE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26B50F-1733-4467-9D6B-4A65AE9C8D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095342-37FC-4208-9A2B-FB9B552A1F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showGridLines="0" workbookViewId="0">
      <selection activeCell="N11" sqref="N11"/>
    </sheetView>
  </sheetViews>
  <sheetFormatPr defaultColWidth="8.77734375" defaultRowHeight="24.6"/>
  <cols>
    <col min="1" max="1" width="5.6640625" style="1" customWidth="1"/>
    <col min="2" max="2" width="49" style="1" customWidth="1"/>
    <col min="3" max="3" width="7.21875" style="1" customWidth="1"/>
    <col min="4" max="4" width="14" style="1" customWidth="1"/>
    <col min="5" max="5" width="7.21875" style="1" customWidth="1"/>
    <col min="6" max="6" width="14" style="1" customWidth="1"/>
    <col min="7" max="7" width="7.21875" style="1" customWidth="1"/>
    <col min="8" max="8" width="14" style="1" customWidth="1"/>
    <col min="9" max="9" width="7.21875" style="1" customWidth="1"/>
    <col min="10" max="10" width="14" style="1" customWidth="1"/>
    <col min="11" max="11" width="7.21875" style="1" customWidth="1"/>
    <col min="12" max="12" width="14" style="1" customWidth="1"/>
    <col min="13" max="13" width="7.21875" style="1" customWidth="1"/>
    <col min="14" max="14" width="14" style="1" customWidth="1"/>
    <col min="15" max="15" width="30.109375" style="1" customWidth="1"/>
    <col min="16" max="16384" width="8.77734375" style="1"/>
  </cols>
  <sheetData>
    <row r="1" spans="1:2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s="11" customFormat="1">
      <c r="A2" s="8" t="s">
        <v>0</v>
      </c>
      <c r="B2" s="8" t="s">
        <v>1</v>
      </c>
      <c r="C2" s="15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8" t="s">
        <v>3</v>
      </c>
    </row>
    <row r="3" spans="1:26" s="11" customFormat="1">
      <c r="A3" s="9"/>
      <c r="B3" s="9"/>
      <c r="C3" s="12">
        <v>23285</v>
      </c>
      <c r="D3" s="12"/>
      <c r="E3" s="12">
        <v>23316</v>
      </c>
      <c r="F3" s="12"/>
      <c r="G3" s="12">
        <v>23346</v>
      </c>
      <c r="H3" s="12"/>
      <c r="I3" s="12">
        <v>23377</v>
      </c>
      <c r="J3" s="12"/>
      <c r="K3" s="12">
        <v>23408</v>
      </c>
      <c r="L3" s="12"/>
      <c r="M3" s="12">
        <v>23437</v>
      </c>
      <c r="N3" s="12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11" customFormat="1">
      <c r="A4" s="10"/>
      <c r="B4" s="10"/>
      <c r="C4" s="14" t="s">
        <v>20</v>
      </c>
      <c r="D4" s="14" t="s">
        <v>21</v>
      </c>
      <c r="E4" s="14" t="s">
        <v>20</v>
      </c>
      <c r="F4" s="14" t="s">
        <v>21</v>
      </c>
      <c r="G4" s="14" t="s">
        <v>20</v>
      </c>
      <c r="H4" s="14" t="s">
        <v>21</v>
      </c>
      <c r="I4" s="14" t="s">
        <v>20</v>
      </c>
      <c r="J4" s="14" t="s">
        <v>21</v>
      </c>
      <c r="K4" s="14" t="s">
        <v>20</v>
      </c>
      <c r="L4" s="14" t="s">
        <v>21</v>
      </c>
      <c r="M4" s="14" t="s">
        <v>20</v>
      </c>
      <c r="N4" s="14" t="s">
        <v>21</v>
      </c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>
      <c r="A5" s="3">
        <v>1</v>
      </c>
      <c r="B5" s="2" t="s">
        <v>9</v>
      </c>
      <c r="C5" s="6">
        <v>225</v>
      </c>
      <c r="D5" s="6"/>
      <c r="E5" s="6">
        <v>225</v>
      </c>
      <c r="F5" s="6"/>
      <c r="G5" s="6">
        <v>225</v>
      </c>
      <c r="H5" s="6"/>
      <c r="I5" s="6">
        <v>225</v>
      </c>
      <c r="J5" s="6"/>
      <c r="K5" s="6">
        <v>5</v>
      </c>
      <c r="L5" s="6"/>
      <c r="M5" s="6">
        <v>54</v>
      </c>
      <c r="N5" s="6"/>
      <c r="O5" s="2" t="s">
        <v>4</v>
      </c>
    </row>
    <row r="6" spans="1:26">
      <c r="A6" s="3">
        <v>2</v>
      </c>
      <c r="B6" s="2" t="s">
        <v>10</v>
      </c>
      <c r="C6" s="6">
        <v>346</v>
      </c>
      <c r="D6" s="6"/>
      <c r="E6" s="6">
        <v>34</v>
      </c>
      <c r="F6" s="6"/>
      <c r="G6" s="6">
        <v>41</v>
      </c>
      <c r="H6" s="6"/>
      <c r="I6" s="6">
        <v>11</v>
      </c>
      <c r="J6" s="6"/>
      <c r="K6" s="6">
        <v>20</v>
      </c>
      <c r="L6" s="6"/>
      <c r="M6" s="6">
        <v>12</v>
      </c>
      <c r="N6" s="6"/>
      <c r="O6" s="2" t="s">
        <v>5</v>
      </c>
    </row>
    <row r="7" spans="1:26">
      <c r="A7" s="3">
        <v>3</v>
      </c>
      <c r="B7" s="2" t="s">
        <v>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" t="s">
        <v>6</v>
      </c>
    </row>
    <row r="8" spans="1:26">
      <c r="A8" s="3">
        <v>4</v>
      </c>
      <c r="B8" s="2" t="s">
        <v>12</v>
      </c>
      <c r="C8" s="6"/>
      <c r="D8" s="6"/>
      <c r="E8" s="6">
        <v>7</v>
      </c>
      <c r="F8" s="6"/>
      <c r="G8" s="6"/>
      <c r="H8" s="6"/>
      <c r="I8" s="6"/>
      <c r="J8" s="6"/>
      <c r="K8" s="6"/>
      <c r="L8" s="6"/>
      <c r="M8" s="6"/>
      <c r="N8" s="6"/>
      <c r="O8" s="2" t="s">
        <v>7</v>
      </c>
    </row>
    <row r="9" spans="1:26">
      <c r="A9" s="3">
        <v>5</v>
      </c>
      <c r="B9" s="2" t="s">
        <v>13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" t="s">
        <v>8</v>
      </c>
    </row>
    <row r="10" spans="1:26">
      <c r="A10" s="3">
        <v>6</v>
      </c>
      <c r="B10" s="2" t="s">
        <v>14</v>
      </c>
      <c r="C10" s="7">
        <v>69</v>
      </c>
      <c r="D10" s="7"/>
      <c r="E10" s="7">
        <v>30</v>
      </c>
      <c r="F10" s="7"/>
      <c r="G10" s="7">
        <v>30</v>
      </c>
      <c r="H10" s="7"/>
      <c r="I10" s="7">
        <v>10</v>
      </c>
      <c r="J10" s="7"/>
      <c r="K10" s="7">
        <v>15</v>
      </c>
      <c r="L10" s="7"/>
      <c r="M10" s="7">
        <v>30</v>
      </c>
      <c r="N10" s="7"/>
      <c r="O10" s="2"/>
    </row>
    <row r="11" spans="1:26">
      <c r="A11" s="3">
        <v>7</v>
      </c>
      <c r="B11" s="2" t="s">
        <v>15</v>
      </c>
      <c r="C11" s="7">
        <v>14</v>
      </c>
      <c r="D11" s="7"/>
      <c r="E11" s="7">
        <v>7</v>
      </c>
      <c r="F11" s="7"/>
      <c r="G11" s="7">
        <v>2</v>
      </c>
      <c r="H11" s="7"/>
      <c r="I11" s="7">
        <v>11</v>
      </c>
      <c r="J11" s="7"/>
      <c r="K11" s="7">
        <v>11</v>
      </c>
      <c r="L11" s="7"/>
      <c r="M11" s="7">
        <v>9</v>
      </c>
      <c r="N11" s="7"/>
      <c r="O11" s="2"/>
    </row>
    <row r="12" spans="1:26">
      <c r="A12" s="3">
        <v>8</v>
      </c>
      <c r="B12" s="2" t="s">
        <v>16</v>
      </c>
      <c r="C12" s="6">
        <v>9</v>
      </c>
      <c r="D12" s="6">
        <v>298330</v>
      </c>
      <c r="E12" s="6">
        <v>0</v>
      </c>
      <c r="F12" s="6">
        <v>0</v>
      </c>
      <c r="G12" s="6">
        <v>15</v>
      </c>
      <c r="H12" s="6">
        <v>107510</v>
      </c>
      <c r="I12" s="6">
        <v>47</v>
      </c>
      <c r="J12" s="6">
        <v>250557</v>
      </c>
      <c r="K12" s="6">
        <v>479</v>
      </c>
      <c r="L12" s="6">
        <v>7406018</v>
      </c>
      <c r="M12" s="6">
        <v>302</v>
      </c>
      <c r="N12" s="6">
        <v>4832000</v>
      </c>
      <c r="O12" s="2"/>
    </row>
    <row r="13" spans="1:26">
      <c r="A13" s="3">
        <v>9</v>
      </c>
      <c r="B13" s="2" t="s">
        <v>17</v>
      </c>
      <c r="C13" s="6">
        <v>160</v>
      </c>
      <c r="D13" s="6">
        <v>3103400</v>
      </c>
      <c r="E13" s="6">
        <v>22</v>
      </c>
      <c r="F13" s="6">
        <v>474300</v>
      </c>
      <c r="G13" s="6">
        <v>24</v>
      </c>
      <c r="H13" s="6">
        <v>1205000</v>
      </c>
      <c r="I13" s="6">
        <v>2</v>
      </c>
      <c r="J13" s="6">
        <v>32900</v>
      </c>
      <c r="K13" s="6">
        <v>45</v>
      </c>
      <c r="L13" s="6">
        <v>1784500</v>
      </c>
      <c r="M13" s="6">
        <v>27</v>
      </c>
      <c r="N13" s="6">
        <v>1170000</v>
      </c>
      <c r="O13" s="2"/>
    </row>
    <row r="14" spans="1:26">
      <c r="A14" s="3">
        <v>10</v>
      </c>
      <c r="B14" s="2" t="s">
        <v>18</v>
      </c>
      <c r="C14" s="6">
        <v>21</v>
      </c>
      <c r="D14" s="6">
        <v>755569</v>
      </c>
      <c r="E14" s="6">
        <v>18</v>
      </c>
      <c r="F14" s="6">
        <v>443920</v>
      </c>
      <c r="G14" s="6">
        <v>7</v>
      </c>
      <c r="H14" s="6">
        <v>44639</v>
      </c>
      <c r="I14" s="6">
        <v>1</v>
      </c>
      <c r="J14" s="6">
        <v>20000</v>
      </c>
      <c r="K14" s="6">
        <v>0</v>
      </c>
      <c r="L14" s="6">
        <v>0</v>
      </c>
      <c r="M14" s="6">
        <v>9</v>
      </c>
      <c r="N14" s="6">
        <v>121905</v>
      </c>
      <c r="O14" s="2"/>
    </row>
    <row r="15" spans="1:26">
      <c r="A15" s="3">
        <v>11</v>
      </c>
      <c r="B15" s="2" t="s">
        <v>19</v>
      </c>
      <c r="C15" s="6">
        <v>0</v>
      </c>
      <c r="D15" s="6"/>
      <c r="E15" s="7">
        <v>5</v>
      </c>
      <c r="F15" s="7"/>
      <c r="G15" s="7">
        <v>0</v>
      </c>
      <c r="H15" s="7"/>
      <c r="I15" s="7">
        <v>0</v>
      </c>
      <c r="J15" s="7"/>
      <c r="K15" s="7">
        <v>1</v>
      </c>
      <c r="L15" s="7"/>
      <c r="M15" s="7">
        <v>2</v>
      </c>
      <c r="N15" s="7"/>
      <c r="O15" s="2"/>
    </row>
    <row r="16" spans="1:26">
      <c r="A16" s="3"/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"/>
    </row>
    <row r="17" spans="1:15">
      <c r="A17" s="3"/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"/>
    </row>
    <row r="18" spans="1:15">
      <c r="A18" s="3"/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"/>
    </row>
    <row r="19" spans="1:15">
      <c r="A19" s="3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</row>
    <row r="20" spans="1:15">
      <c r="A20" s="3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"/>
    </row>
    <row r="25" spans="1:15">
      <c r="B25" s="1" t="s">
        <v>9</v>
      </c>
      <c r="C25" s="1">
        <v>1</v>
      </c>
    </row>
    <row r="26" spans="1:15">
      <c r="B26" s="1" t="s">
        <v>10</v>
      </c>
      <c r="C26" s="1">
        <v>2</v>
      </c>
    </row>
    <row r="27" spans="1:15">
      <c r="B27" s="1" t="s">
        <v>11</v>
      </c>
      <c r="C27" s="1">
        <v>3</v>
      </c>
    </row>
    <row r="28" spans="1:15">
      <c r="B28" s="1" t="s">
        <v>12</v>
      </c>
      <c r="C28" s="1">
        <v>4</v>
      </c>
    </row>
    <row r="29" spans="1:15">
      <c r="B29" s="1" t="s">
        <v>13</v>
      </c>
      <c r="C29" s="1">
        <v>5</v>
      </c>
    </row>
    <row r="30" spans="1:15">
      <c r="B30" s="1" t="s">
        <v>14</v>
      </c>
      <c r="C30" s="1">
        <v>6</v>
      </c>
    </row>
    <row r="31" spans="1:15">
      <c r="B31" s="1" t="s">
        <v>15</v>
      </c>
      <c r="C31" s="1">
        <v>7</v>
      </c>
    </row>
    <row r="32" spans="1:15">
      <c r="B32" s="1" t="s">
        <v>16</v>
      </c>
      <c r="C32" s="1">
        <v>8</v>
      </c>
    </row>
    <row r="33" spans="2:3">
      <c r="B33" s="1" t="s">
        <v>17</v>
      </c>
      <c r="C33" s="1">
        <v>9</v>
      </c>
    </row>
    <row r="34" spans="2:3">
      <c r="B34" s="1" t="s">
        <v>18</v>
      </c>
      <c r="C34" s="1">
        <v>10</v>
      </c>
    </row>
    <row r="35" spans="2:3">
      <c r="B35" s="1" t="s">
        <v>19</v>
      </c>
      <c r="C35" s="1">
        <v>11</v>
      </c>
    </row>
  </sheetData>
  <mergeCells count="41">
    <mergeCell ref="E20:F20"/>
    <mergeCell ref="G20:H20"/>
    <mergeCell ref="I20:J20"/>
    <mergeCell ref="K20:L20"/>
    <mergeCell ref="M20:N20"/>
    <mergeCell ref="E19:F19"/>
    <mergeCell ref="G19:H19"/>
    <mergeCell ref="I19:J19"/>
    <mergeCell ref="K19:L19"/>
    <mergeCell ref="M19:N19"/>
    <mergeCell ref="E18:F18"/>
    <mergeCell ref="G18:H18"/>
    <mergeCell ref="I18:J18"/>
    <mergeCell ref="K18:L18"/>
    <mergeCell ref="M18:N18"/>
    <mergeCell ref="E17:F17"/>
    <mergeCell ref="G17:H17"/>
    <mergeCell ref="I17:J17"/>
    <mergeCell ref="K17:L17"/>
    <mergeCell ref="M17:N17"/>
    <mergeCell ref="E16:F16"/>
    <mergeCell ref="G16:H16"/>
    <mergeCell ref="I16:J16"/>
    <mergeCell ref="K16:L16"/>
    <mergeCell ref="M16:N16"/>
    <mergeCell ref="O2:O4"/>
    <mergeCell ref="C2:N2"/>
    <mergeCell ref="C20:D20"/>
    <mergeCell ref="C16:D16"/>
    <mergeCell ref="C17:D17"/>
    <mergeCell ref="C18:D18"/>
    <mergeCell ref="C19:D19"/>
    <mergeCell ref="A1:O1"/>
    <mergeCell ref="M3:N3"/>
    <mergeCell ref="K3:L3"/>
    <mergeCell ref="I3:J3"/>
    <mergeCell ref="G3:H3"/>
    <mergeCell ref="E3:F3"/>
    <mergeCell ref="C3:D3"/>
    <mergeCell ref="B2:B4"/>
    <mergeCell ref="A2:A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5FB1E-F965-497B-9DFD-FB17D7AA1427}">
  <dimension ref="A1:J8"/>
  <sheetViews>
    <sheetView tabSelected="1" workbookViewId="0">
      <selection activeCell="A2" sqref="A2:G2"/>
    </sheetView>
  </sheetViews>
  <sheetFormatPr defaultRowHeight="14.4"/>
  <cols>
    <col min="1" max="1" width="16.77734375" style="18" customWidth="1"/>
    <col min="2" max="7" width="18.33203125" style="18" customWidth="1"/>
    <col min="8" max="16384" width="8.88671875" style="18"/>
  </cols>
  <sheetData>
    <row r="1" spans="1:10" s="28" customFormat="1" ht="21">
      <c r="A1" s="25" t="s">
        <v>22</v>
      </c>
      <c r="B1" s="25"/>
      <c r="C1" s="25"/>
      <c r="D1" s="25"/>
      <c r="E1" s="25"/>
      <c r="F1" s="25"/>
      <c r="G1" s="25"/>
    </row>
    <row r="2" spans="1:10" s="28" customFormat="1" ht="21">
      <c r="A2" s="25" t="s">
        <v>17</v>
      </c>
      <c r="B2" s="25"/>
      <c r="C2" s="25"/>
      <c r="D2" s="25"/>
      <c r="E2" s="25"/>
      <c r="F2" s="25"/>
      <c r="G2" s="25"/>
    </row>
    <row r="3" spans="1:10" hidden="1">
      <c r="A3" s="19">
        <f>VLOOKUP(A2,DropList,2,FALSE)</f>
        <v>9</v>
      </c>
      <c r="B3" s="18">
        <v>3</v>
      </c>
      <c r="C3" s="18">
        <f>B3+2</f>
        <v>5</v>
      </c>
      <c r="D3" s="18">
        <f t="shared" ref="D3:G3" si="0">C3+2</f>
        <v>7</v>
      </c>
      <c r="E3" s="18">
        <f t="shared" si="0"/>
        <v>9</v>
      </c>
      <c r="F3" s="18">
        <f t="shared" si="0"/>
        <v>11</v>
      </c>
      <c r="G3" s="18">
        <f t="shared" si="0"/>
        <v>13</v>
      </c>
    </row>
    <row r="4" spans="1:10">
      <c r="A4" s="24"/>
      <c r="B4" s="21">
        <v>242431</v>
      </c>
      <c r="C4" s="21">
        <v>242462</v>
      </c>
      <c r="D4" s="21">
        <v>242492</v>
      </c>
      <c r="E4" s="21">
        <v>242523</v>
      </c>
      <c r="F4" s="21">
        <v>242554</v>
      </c>
      <c r="G4" s="21">
        <v>242583</v>
      </c>
    </row>
    <row r="5" spans="1:10" ht="28.8">
      <c r="A5" s="27" t="s">
        <v>23</v>
      </c>
      <c r="B5" s="22">
        <f>VLOOKUP($A$3,DTBase,B3,FALSE)</f>
        <v>160</v>
      </c>
      <c r="C5" s="22">
        <f>VLOOKUP($A$3,DTBase,C3,FALSE)</f>
        <v>22</v>
      </c>
      <c r="D5" s="22">
        <f>VLOOKUP($A$3,DTBase,D3,FALSE)</f>
        <v>24</v>
      </c>
      <c r="E5" s="22">
        <f>VLOOKUP($A$3,DTBase,E3,FALSE)</f>
        <v>2</v>
      </c>
      <c r="F5" s="22">
        <f>VLOOKUP($A$3,DTBase,F3,FALSE)</f>
        <v>45</v>
      </c>
      <c r="G5" s="22">
        <f>VLOOKUP($A$3,DTBase,G3,FALSE)</f>
        <v>27</v>
      </c>
    </row>
    <row r="6" spans="1:10">
      <c r="A6" s="20" t="s">
        <v>21</v>
      </c>
      <c r="B6" s="23">
        <f>IF(VLOOKUP($A$3,DTBase,B3+1,FALSE)=0,"ไม่มี",VLOOKUP($A$3,DTBase,B3+1,FALSE))</f>
        <v>3103400</v>
      </c>
      <c r="C6" s="23">
        <f>IF(VLOOKUP($A$3,DTBase,C3+1,FALSE)=0,"ไม่มี",VLOOKUP($A$3,DTBase,C3+1,FALSE))</f>
        <v>474300</v>
      </c>
      <c r="D6" s="23">
        <f>IF(VLOOKUP($A$3,DTBase,D3+1,FALSE)=0,"ไม่มี",VLOOKUP($A$3,DTBase,D3+1,FALSE))</f>
        <v>1205000</v>
      </c>
      <c r="E6" s="23">
        <f>IF(VLOOKUP($A$3,DTBase,E3+1,FALSE)=0,"ไม่มี",VLOOKUP($A$3,DTBase,E3+1,FALSE))</f>
        <v>32900</v>
      </c>
      <c r="F6" s="23">
        <f>IF(VLOOKUP($A$3,DTBase,F3+1,FALSE)=0,"ไม่มี",VLOOKUP($A$3,DTBase,F3+1,FALSE))</f>
        <v>1784500</v>
      </c>
      <c r="G6" s="23">
        <f>IF(VLOOKUP($A$3,DTBase,G3+1,FALSE)=0,"ไม่มี",VLOOKUP($A$3,DTBase,G3+1,FALSE))</f>
        <v>1170000</v>
      </c>
    </row>
    <row r="8" spans="1:10" ht="23.4">
      <c r="B8" s="26" t="str">
        <f>A2</f>
        <v>9 ข้อมูลทุนการศึกษา (ทุนภายนอก) (ข้อมูลทุนและข้อมูลเงิน)</v>
      </c>
      <c r="C8" s="26"/>
      <c r="D8" s="26"/>
      <c r="E8" s="26"/>
      <c r="F8" s="26"/>
      <c r="G8" s="26"/>
      <c r="H8" s="26"/>
      <c r="I8" s="26"/>
      <c r="J8" s="26"/>
    </row>
  </sheetData>
  <mergeCells count="3">
    <mergeCell ref="B8:J8"/>
    <mergeCell ref="A1:G1"/>
    <mergeCell ref="A2:G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349DD2-1BFF-403C-8963-7203BFD58860}">
          <x14:formula1>
            <xm:f>AllStats!$B$5:$B$15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AllStats</vt:lpstr>
      <vt:lpstr>Graph</vt:lpstr>
      <vt:lpstr>DropList</vt:lpstr>
      <vt:lpstr>DTBase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KMITL</dc:creator>
  <cp:lastModifiedBy>hp</cp:lastModifiedBy>
  <dcterms:created xsi:type="dcterms:W3CDTF">2021-03-30T08:37:30Z</dcterms:created>
  <dcterms:modified xsi:type="dcterms:W3CDTF">2021-04-09T16:45:12Z</dcterms:modified>
</cp:coreProperties>
</file>