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cuser\Desktop\"/>
    </mc:Choice>
  </mc:AlternateContent>
  <xr:revisionPtr revIDLastSave="0" documentId="13_ncr:1_{DDAA94BC-9161-4687-8D02-6CB60D0F78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llStats" sheetId="1" r:id="rId1"/>
    <sheet name="การสมัครวิชาทหาร" sheetId="2" r:id="rId2"/>
    <sheet name="ผ่อนผันการเกณฑ์ทหาร" sheetId="6" r:id="rId3"/>
    <sheet name="ผ่อนผันการเรียกพล" sheetId="7" r:id="rId4"/>
    <sheet name="ขอยกเว้นการเกณฑ์ทหาร" sheetId="8" r:id="rId5"/>
    <sheet name="ผ่อนผันทหารกองประจำการ" sheetId="9" r:id="rId6"/>
    <sheet name="ประกันอุบัติเหตุ" sheetId="10" r:id="rId7"/>
    <sheet name="สุขภาพจิต" sheetId="11" r:id="rId8"/>
    <sheet name="ทุนภายใน" sheetId="4" r:id="rId9"/>
    <sheet name="ทุนภายนอก" sheetId="3" r:id="rId10"/>
    <sheet name="กิจกรรมของนักศึกษา" sheetId="12" r:id="rId11"/>
    <sheet name="จิตอาสา" sheetId="13" r:id="rId12"/>
  </sheets>
  <definedNames>
    <definedName name="DropList">AllStats!$B$25:$D$35</definedName>
    <definedName name="DTBase">AllStats!$A$5:$I$15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3" l="1"/>
  <c r="D5" i="13"/>
  <c r="E5" i="13"/>
  <c r="F5" i="13"/>
  <c r="G5" i="13"/>
  <c r="H5" i="13"/>
  <c r="B5" i="13"/>
  <c r="C5" i="11"/>
  <c r="D5" i="11"/>
  <c r="E5" i="11"/>
  <c r="F5" i="11"/>
  <c r="G5" i="11"/>
  <c r="H5" i="11"/>
  <c r="B5" i="11"/>
  <c r="C5" i="10"/>
  <c r="D5" i="10"/>
  <c r="E5" i="10"/>
  <c r="F5" i="10"/>
  <c r="G5" i="10"/>
  <c r="H5" i="10"/>
  <c r="B5" i="10"/>
  <c r="C4" i="9"/>
  <c r="D4" i="9"/>
  <c r="E4" i="9"/>
  <c r="F4" i="9"/>
  <c r="G4" i="9"/>
  <c r="H4" i="9"/>
  <c r="B4" i="9"/>
  <c r="C5" i="8"/>
  <c r="D5" i="8"/>
  <c r="E5" i="8"/>
  <c r="F5" i="8"/>
  <c r="G5" i="8"/>
  <c r="H5" i="8"/>
  <c r="B5" i="8"/>
  <c r="C5" i="7"/>
  <c r="D5" i="7"/>
  <c r="E5" i="7"/>
  <c r="F5" i="7"/>
  <c r="G5" i="7"/>
  <c r="H5" i="7"/>
  <c r="B5" i="7"/>
  <c r="C5" i="6"/>
  <c r="D5" i="6"/>
  <c r="E5" i="6"/>
  <c r="F5" i="6"/>
  <c r="G5" i="6"/>
  <c r="H5" i="6"/>
  <c r="B5" i="6"/>
  <c r="C5" i="2"/>
  <c r="D5" i="2"/>
  <c r="E5" i="2"/>
  <c r="F5" i="2"/>
  <c r="G5" i="2"/>
  <c r="H5" i="2"/>
  <c r="B5" i="2"/>
  <c r="C8" i="13"/>
  <c r="D3" i="13"/>
  <c r="E3" i="13" s="1"/>
  <c r="F3" i="13" s="1"/>
  <c r="G3" i="13" s="1"/>
  <c r="H3" i="13" s="1"/>
  <c r="A3" i="13"/>
  <c r="C8" i="12"/>
  <c r="D3" i="12"/>
  <c r="E3" i="12" s="1"/>
  <c r="F3" i="12" s="1"/>
  <c r="G3" i="12" s="1"/>
  <c r="H3" i="12" s="1"/>
  <c r="A3" i="12"/>
  <c r="C8" i="11"/>
  <c r="D3" i="11"/>
  <c r="E3" i="11" s="1"/>
  <c r="F3" i="11" s="1"/>
  <c r="G3" i="11" s="1"/>
  <c r="H3" i="11" s="1"/>
  <c r="A3" i="11"/>
  <c r="C8" i="10"/>
  <c r="C6" i="9"/>
  <c r="C8" i="8"/>
  <c r="C8" i="7"/>
  <c r="C7" i="6"/>
  <c r="C8" i="4"/>
  <c r="D3" i="4"/>
  <c r="E3" i="4" s="1"/>
  <c r="F3" i="4" s="1"/>
  <c r="G3" i="4" s="1"/>
  <c r="H3" i="4" s="1"/>
  <c r="A3" i="4"/>
  <c r="C8" i="3"/>
  <c r="D3" i="3"/>
  <c r="E3" i="3" s="1"/>
  <c r="F3" i="3" s="1"/>
  <c r="G3" i="3" s="1"/>
  <c r="H3" i="3" s="1"/>
  <c r="A3" i="3"/>
  <c r="C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Windows User</author>
  </authors>
  <commentList>
    <comment ref="B5" authorId="0" shapeId="0" xr:uid="{4DF51CC2-5331-4487-93F8-433348E7EB7A}">
      <text>
        <r>
          <rPr>
            <b/>
            <sz val="9"/>
            <color indexed="81"/>
            <rFont val="Tahoma"/>
            <charset val="222"/>
          </rPr>
          <t>hp: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D12" authorId="1" shapeId="0" xr:uid="{05CC7DCA-8433-40B1-8222-B12315EE0EEA}">
      <text>
        <r>
          <rPr>
            <b/>
            <sz val="9"/>
            <color indexed="81"/>
            <rFont val="Tahoma"/>
            <family val="2"/>
          </rPr>
          <t>จำนวนทุน</t>
        </r>
      </text>
    </comment>
    <comment ref="E12" authorId="1" shapeId="0" xr:uid="{5EE18BBE-24E8-432D-859F-9A8BAE9A22C9}">
      <text>
        <r>
          <rPr>
            <b/>
            <sz val="9"/>
            <color indexed="81"/>
            <rFont val="Tahoma"/>
            <family val="2"/>
          </rPr>
          <t>จำนวนทุน</t>
        </r>
      </text>
    </comment>
    <comment ref="F12" authorId="1" shapeId="0" xr:uid="{314E91F2-A400-49D2-8CD6-0CF297C1B8EC}">
      <text>
        <r>
          <rPr>
            <b/>
            <sz val="9"/>
            <color indexed="81"/>
            <rFont val="Tahoma"/>
            <family val="2"/>
          </rPr>
          <t>จำนวนทุน</t>
        </r>
      </text>
    </comment>
    <comment ref="G12" authorId="1" shapeId="0" xr:uid="{180D88E8-972C-48C6-A132-694277737256}">
      <text>
        <r>
          <rPr>
            <b/>
            <sz val="9"/>
            <color indexed="81"/>
            <rFont val="Tahoma"/>
            <family val="2"/>
          </rPr>
          <t>จำนวนทุน</t>
        </r>
      </text>
    </comment>
    <comment ref="H12" authorId="1" shapeId="0" xr:uid="{B18FFA26-70BB-4B0F-8B47-03AB08803262}">
      <text>
        <r>
          <rPr>
            <b/>
            <sz val="9"/>
            <color indexed="81"/>
            <rFont val="Tahoma"/>
            <family val="2"/>
          </rPr>
          <t>จำนวนทุน</t>
        </r>
      </text>
    </comment>
    <comment ref="I12" authorId="1" shapeId="0" xr:uid="{9A954A18-4EA8-4ABD-9F53-95D6DA53ABEE}">
      <text>
        <r>
          <rPr>
            <b/>
            <sz val="9"/>
            <color indexed="81"/>
            <rFont val="Tahoma"/>
            <family val="2"/>
          </rPr>
          <t>จำนวนทุน</t>
        </r>
      </text>
    </comment>
    <comment ref="D13" authorId="1" shapeId="0" xr:uid="{81F12361-D581-4AAD-B736-3C1A8A583E75}">
      <text>
        <r>
          <rPr>
            <b/>
            <sz val="9"/>
            <color indexed="81"/>
            <rFont val="Tahoma"/>
            <family val="2"/>
          </rPr>
          <t>จำนวนทุน</t>
        </r>
      </text>
    </comment>
    <comment ref="E13" authorId="1" shapeId="0" xr:uid="{71321947-2C89-49DA-BF6C-AB04B2258B31}">
      <text>
        <r>
          <rPr>
            <b/>
            <sz val="9"/>
            <color indexed="81"/>
            <rFont val="Tahoma"/>
            <family val="2"/>
          </rPr>
          <t>จำนวนทุน</t>
        </r>
      </text>
    </comment>
    <comment ref="F13" authorId="1" shapeId="0" xr:uid="{DBC0567F-83E2-4B44-9167-2D21F3A43333}">
      <text>
        <r>
          <rPr>
            <b/>
            <sz val="9"/>
            <color indexed="81"/>
            <rFont val="Tahoma"/>
            <family val="2"/>
          </rPr>
          <t>จำนวนทุน</t>
        </r>
      </text>
    </comment>
    <comment ref="G13" authorId="1" shapeId="0" xr:uid="{545891E0-3D83-447D-9AC3-99970C3967E8}">
      <text>
        <r>
          <rPr>
            <b/>
            <sz val="9"/>
            <color indexed="81"/>
            <rFont val="Tahoma"/>
            <family val="2"/>
          </rPr>
          <t>จำนวนทุน</t>
        </r>
      </text>
    </comment>
    <comment ref="H13" authorId="1" shapeId="0" xr:uid="{83D9028B-3015-4625-8C84-95C703083585}">
      <text>
        <r>
          <rPr>
            <b/>
            <sz val="9"/>
            <color indexed="81"/>
            <rFont val="Tahoma"/>
            <family val="2"/>
          </rPr>
          <t>จำนวนทุน</t>
        </r>
      </text>
    </comment>
    <comment ref="I13" authorId="1" shapeId="0" xr:uid="{D0AF0BE6-06A9-41B1-BBF3-9A36857D4194}">
      <text>
        <r>
          <rPr>
            <b/>
            <sz val="9"/>
            <color indexed="81"/>
            <rFont val="Tahoma"/>
            <family val="2"/>
          </rPr>
          <t>จำนวนทุน</t>
        </r>
      </text>
    </comment>
  </commentList>
</comments>
</file>

<file path=xl/sharedStrings.xml><?xml version="1.0" encoding="utf-8"?>
<sst xmlns="http://schemas.openxmlformats.org/spreadsheetml/2006/main" count="85" uniqueCount="27">
  <si>
    <t>ที่</t>
  </si>
  <si>
    <t>งาน</t>
  </si>
  <si>
    <t>จำนวนผู้ใช้บริการ/จำนวนเงินทุน/จำนวนทุน</t>
  </si>
  <si>
    <t>หมายเหตุ</t>
  </si>
  <si>
    <t>1.1การสมัครเรียนวิชาทหาร</t>
  </si>
  <si>
    <t>1.2 ผ่อนผันการเกณฑ์ทหาร</t>
  </si>
  <si>
    <t>1.3 ผ่อนผันการเรียกพลเพื่อฝึกวิชาทหาร</t>
  </si>
  <si>
    <t>1.4 ขอยกเว้นการเกณฑ์ทหาร</t>
  </si>
  <si>
    <t>1.5 ผ่อนผนันทหารกองประจำการเพื่อลาศึกษาต่อ</t>
  </si>
  <si>
    <t>1 ข้อมูลผู้มาติดต่องานด้านการสมัครเรียนวิชาทหาร</t>
  </si>
  <si>
    <t>2 ข้อมูลผู้มาติดต่องานด้านผ่อนผันการเกณฑ์ทหาร</t>
  </si>
  <si>
    <t>3 ข้อมูลผู้มาติดต่องานด้านผ่อนผันการเรียกพลเพื่อฝึกวิชาทหาร</t>
  </si>
  <si>
    <t>4 ข้อมูลผู้มาติดต่องานด้านขอยกเว้นการเกณฑ์ทหาร</t>
  </si>
  <si>
    <t>5 ข้อมูลผู้มาติดต่องานด้านผ่อนผนันทหารกองประจำการเพื่อลาศึกษาต่อ</t>
  </si>
  <si>
    <t>6 ข้อมูลนักศึกษาที่มาติดต่องานประกันอุบัติเหตุ</t>
  </si>
  <si>
    <t>7 ข้อมูลนักศึกษาที่ใช้บริการงานให้คำปรึกษาด้านสุขภาพจิต</t>
  </si>
  <si>
    <t>8 ข้อมูลนักศึกษาที่ได้รับทุนและข้อมูลเงิน (ภายใน)</t>
  </si>
  <si>
    <t>9 ข้อมูลทุนการศึกษา (ทุนภายนอก) (ข้อมูลทุนและข้อมูลเงิน)</t>
  </si>
  <si>
    <t>10 ข้อมูลกิจกรรม/โครงการของนักศึกษา</t>
  </si>
  <si>
    <t>11 ข้อมูลกิจกรรม/โครงการของจิตอาสา</t>
  </si>
  <si>
    <t>จำนวน</t>
  </si>
  <si>
    <t>จำนวนเงิน</t>
  </si>
  <si>
    <t>ข้อมูลการใช้บริการด้านต่าง ๆ</t>
  </si>
  <si>
    <t>จำนวนผู้ใช้บริการ/
จำนวนโครงการ</t>
  </si>
  <si>
    <t>5 ข้อมูลผู้มาติดต่องานด้านผ่อนผันทหารกองประจำการเพื่อลาศึกษาต่อ</t>
  </si>
  <si>
    <t>-</t>
  </si>
  <si>
    <t>อยู่ระหว่างปรับปรุงข้อมูล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</si>
</sst>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b/>
      <sz val="9"/>
      <color indexed="81"/>
      <name val="Tahom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9"/>
      <color indexed="81"/>
      <name val="Tahoma"/>
      <charset val="222"/>
    </font>
    <font>
      <b/>
      <sz val="9"/>
      <color indexed="81"/>
      <name val="Tahoma"/>
      <charset val="222"/>
    </font>
    <font>
      <sz val="16"/>
      <color theme="1"/>
      <name val="Tahoma"/>
      <family val="2"/>
      <charset val="222"/>
      <scheme val="minor"/>
    </font>
    <font>
      <sz val="18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17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43" fontId="0" fillId="0" borderId="1" xfId="2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8" fillId="0" borderId="0" xfId="0" applyFont="1" applyAlignment="1">
      <alignment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87" fontId="10" fillId="0" borderId="1" xfId="2" applyNumberFormat="1" applyFont="1" applyBorder="1" applyAlignment="1"/>
    <xf numFmtId="0" fontId="10" fillId="0" borderId="0" xfId="0" applyFont="1"/>
    <xf numFmtId="187" fontId="10" fillId="0" borderId="1" xfId="2" applyNumberFormat="1" applyFont="1" applyFill="1" applyBorder="1" applyAlignment="1">
      <alignment horizontal="center"/>
    </xf>
    <xf numFmtId="187" fontId="11" fillId="0" borderId="1" xfId="2" applyNumberFormat="1" applyFont="1" applyFill="1" applyBorder="1" applyAlignment="1">
      <alignment horizontal="right"/>
    </xf>
    <xf numFmtId="187" fontId="10" fillId="0" borderId="1" xfId="2" applyNumberFormat="1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/>
    <xf numFmtId="187" fontId="10" fillId="3" borderId="1" xfId="2" applyNumberFormat="1" applyFont="1" applyFill="1" applyBorder="1" applyAlignment="1"/>
    <xf numFmtId="0" fontId="10" fillId="3" borderId="0" xfId="0" applyFont="1" applyFill="1"/>
    <xf numFmtId="187" fontId="10" fillId="3" borderId="1" xfId="2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187" fontId="10" fillId="0" borderId="1" xfId="2" applyNumberFormat="1" applyFont="1" applyFill="1" applyBorder="1" applyAlignment="1"/>
    <xf numFmtId="0" fontId="10" fillId="0" borderId="0" xfId="0" applyFont="1" applyFill="1"/>
    <xf numFmtId="17" fontId="3" fillId="2" borderId="6" xfId="0" applyNumberFormat="1" applyFont="1" applyFill="1" applyBorder="1" applyAlignment="1">
      <alignment vertical="center"/>
    </xf>
    <xf numFmtId="2" fontId="10" fillId="0" borderId="1" xfId="0" applyNumberFormat="1" applyFont="1" applyBorder="1" applyAlignment="1">
      <alignment horizontal="center"/>
    </xf>
  </cellXfs>
  <cellStyles count="3">
    <cellStyle name="Comma 2" xfId="1" xr:uid="{3A21C48B-F3EE-440D-86BB-AACD58D42924}"/>
    <cellStyle name="จุลภาค" xfId="2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จำนวนผู้ใช้บริการ/จำนวนโครงการของงาน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การสมัครวิชาทหาร!$A$5</c:f>
              <c:strCache>
                <c:ptCount val="1"/>
                <c:pt idx="0">
                  <c:v>จำนวนผู้ใช้บริการ/
จำนวนโครงการ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การสมัครวิชาทหาร!$C$4:$H$4</c:f>
              <c:numCache>
                <c:formatCode>mmm\-yy</c:formatCode>
                <c:ptCount val="6"/>
                <c:pt idx="0">
                  <c:v>243162</c:v>
                </c:pt>
                <c:pt idx="1">
                  <c:v>243193</c:v>
                </c:pt>
                <c:pt idx="2">
                  <c:v>243223</c:v>
                </c:pt>
                <c:pt idx="3">
                  <c:v>243254</c:v>
                </c:pt>
                <c:pt idx="4">
                  <c:v>243285</c:v>
                </c:pt>
                <c:pt idx="5">
                  <c:v>243313</c:v>
                </c:pt>
              </c:numCache>
            </c:numRef>
          </c:cat>
          <c:val>
            <c:numRef>
              <c:f>การสมัครวิชาทหาร!$C$5:$H$5</c:f>
              <c:numCache>
                <c:formatCode>General</c:formatCode>
                <c:ptCount val="6"/>
                <c:pt idx="0">
                  <c:v>341</c:v>
                </c:pt>
                <c:pt idx="1">
                  <c:v>341</c:v>
                </c:pt>
                <c:pt idx="2">
                  <c:v>341</c:v>
                </c:pt>
                <c:pt idx="3">
                  <c:v>341</c:v>
                </c:pt>
                <c:pt idx="4">
                  <c:v>341</c:v>
                </c:pt>
                <c:pt idx="5">
                  <c:v>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BD-4692-9D44-B71885426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7297999"/>
        <c:axId val="1747310895"/>
      </c:lineChart>
      <c:dateAx>
        <c:axId val="1747297999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47310895"/>
        <c:crosses val="autoZero"/>
        <c:auto val="1"/>
        <c:lblOffset val="100"/>
        <c:baseTimeUnit val="months"/>
      </c:dateAx>
      <c:valAx>
        <c:axId val="1747310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จำนวน</a:t>
                </a:r>
                <a:r>
                  <a:rPr lang="th-TH" baseline="0"/>
                  <a:t> (คน/โครงการ)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4729799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จำนวนผู้ใช้บริการ/จำนวนโครงการของงาน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กิจกรรมของนักศึกษา!$A$5</c:f>
              <c:strCache>
                <c:ptCount val="1"/>
                <c:pt idx="0">
                  <c:v>จำนวนผู้ใช้บริการ/
จำนวนโครงการ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กิจกรรมของนักศึกษา!$C$4:$H$4</c:f>
              <c:numCache>
                <c:formatCode>mmm\-yy</c:formatCode>
                <c:ptCount val="6"/>
                <c:pt idx="0">
                  <c:v>242797</c:v>
                </c:pt>
                <c:pt idx="1">
                  <c:v>242828</c:v>
                </c:pt>
                <c:pt idx="2">
                  <c:v>242858</c:v>
                </c:pt>
                <c:pt idx="3">
                  <c:v>242889</c:v>
                </c:pt>
                <c:pt idx="4">
                  <c:v>242920</c:v>
                </c:pt>
                <c:pt idx="5">
                  <c:v>242948</c:v>
                </c:pt>
              </c:numCache>
            </c:numRef>
          </c:cat>
          <c:val>
            <c:numRef>
              <c:f>กิจกรรมของนักศึกษา!$C$5:$H$5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89-474C-BD16-3BDBA9136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7297999"/>
        <c:axId val="1747310895"/>
      </c:lineChart>
      <c:dateAx>
        <c:axId val="1747297999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47310895"/>
        <c:crosses val="autoZero"/>
        <c:auto val="1"/>
        <c:lblOffset val="100"/>
        <c:baseTimeUnit val="months"/>
      </c:dateAx>
      <c:valAx>
        <c:axId val="1747310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จำนวน</a:t>
                </a:r>
                <a:r>
                  <a:rPr lang="th-TH" baseline="0"/>
                  <a:t> (คน/โครงการ)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4729799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จำนวนเงินที่ให้บริการ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กิจกรรมของนักศึกษา!$A$6</c:f>
              <c:strCache>
                <c:ptCount val="1"/>
                <c:pt idx="0">
                  <c:v>จำนวนเงิน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กิจกรรมของนักศึกษา!$C$4:$H$4</c:f>
              <c:numCache>
                <c:formatCode>mmm\-yy</c:formatCode>
                <c:ptCount val="6"/>
                <c:pt idx="0">
                  <c:v>242797</c:v>
                </c:pt>
                <c:pt idx="1">
                  <c:v>242828</c:v>
                </c:pt>
                <c:pt idx="2">
                  <c:v>242858</c:v>
                </c:pt>
                <c:pt idx="3">
                  <c:v>242889</c:v>
                </c:pt>
                <c:pt idx="4">
                  <c:v>242920</c:v>
                </c:pt>
                <c:pt idx="5">
                  <c:v>242948</c:v>
                </c:pt>
              </c:numCache>
            </c:numRef>
          </c:cat>
          <c:val>
            <c:numRef>
              <c:f>กิจกรรมของนักศึกษา!$C$6:$H$6</c:f>
              <c:numCache>
                <c:formatCode>_(* #,##0.00_);_(* \(#,##0.00\);_(* "-"??_);_(@_)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61-4F4B-AF6C-9C9246D96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7321711"/>
        <c:axId val="1747317967"/>
      </c:lineChart>
      <c:dateAx>
        <c:axId val="1747321711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47317967"/>
        <c:crosses val="autoZero"/>
        <c:auto val="1"/>
        <c:lblOffset val="100"/>
        <c:baseTimeUnit val="months"/>
      </c:dateAx>
      <c:valAx>
        <c:axId val="1747317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จำนวนเงิน (บาท)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473217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จำนวนผู้ใช้บริการ/จำนวนโครงการของงาน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จิตอาสา!$A$5</c:f>
              <c:strCache>
                <c:ptCount val="1"/>
                <c:pt idx="0">
                  <c:v>จำนวนผู้ใช้บริการ/
จำนวนโครงการ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จิตอาสา!$C$4:$H$4</c:f>
              <c:numCache>
                <c:formatCode>mmm\-yy</c:formatCode>
                <c:ptCount val="6"/>
                <c:pt idx="0">
                  <c:v>243162</c:v>
                </c:pt>
                <c:pt idx="1">
                  <c:v>243193</c:v>
                </c:pt>
                <c:pt idx="2">
                  <c:v>243223</c:v>
                </c:pt>
                <c:pt idx="3">
                  <c:v>243254</c:v>
                </c:pt>
                <c:pt idx="4">
                  <c:v>243285</c:v>
                </c:pt>
                <c:pt idx="5">
                  <c:v>243313</c:v>
                </c:pt>
              </c:numCache>
            </c:numRef>
          </c:cat>
          <c:val>
            <c:numRef>
              <c:f>จิตอาสา!$C$5:$H$5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0</c:v>
                </c:pt>
                <c:pt idx="4">
                  <c:v>250</c:v>
                </c:pt>
                <c:pt idx="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F2-46F3-B7A0-2371C75DC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7297999"/>
        <c:axId val="1747310895"/>
      </c:lineChart>
      <c:dateAx>
        <c:axId val="1747297999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47310895"/>
        <c:crosses val="autoZero"/>
        <c:auto val="1"/>
        <c:lblOffset val="100"/>
        <c:baseTimeUnit val="months"/>
      </c:dateAx>
      <c:valAx>
        <c:axId val="1747310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จำนวน</a:t>
                </a:r>
                <a:r>
                  <a:rPr lang="th-TH" baseline="0"/>
                  <a:t> (คน/โครงการ)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4729799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จำนวนผู้ใช้บริการ/จำนวนโครงการของงาน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ผ่อนผันการเกณฑ์ทหาร!$A$5</c:f>
              <c:strCache>
                <c:ptCount val="1"/>
                <c:pt idx="0">
                  <c:v>จำนวนผู้ใช้บริการ/
จำนวนโครงการ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ผ่อนผันการเกณฑ์ทหาร!$C$4:$H$4</c:f>
              <c:numCache>
                <c:formatCode>mmm\-yy</c:formatCode>
                <c:ptCount val="6"/>
                <c:pt idx="0">
                  <c:v>243162</c:v>
                </c:pt>
                <c:pt idx="1">
                  <c:v>243193</c:v>
                </c:pt>
                <c:pt idx="2">
                  <c:v>243223</c:v>
                </c:pt>
                <c:pt idx="3">
                  <c:v>243254</c:v>
                </c:pt>
                <c:pt idx="4">
                  <c:v>243285</c:v>
                </c:pt>
                <c:pt idx="5">
                  <c:v>243313</c:v>
                </c:pt>
              </c:numCache>
            </c:numRef>
          </c:cat>
          <c:val>
            <c:numRef>
              <c:f>ผ่อนผันการเกณฑ์ทหาร!$C$5:$H$5</c:f>
              <c:numCache>
                <c:formatCode>General</c:formatCode>
                <c:ptCount val="6"/>
                <c:pt idx="0">
                  <c:v>600</c:v>
                </c:pt>
                <c:pt idx="1">
                  <c:v>152</c:v>
                </c:pt>
                <c:pt idx="2">
                  <c:v>34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78-40CC-9FAD-313FE9CF9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7297999"/>
        <c:axId val="1747310895"/>
      </c:lineChart>
      <c:dateAx>
        <c:axId val="1747297999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47310895"/>
        <c:crosses val="autoZero"/>
        <c:auto val="1"/>
        <c:lblOffset val="100"/>
        <c:baseTimeUnit val="months"/>
      </c:dateAx>
      <c:valAx>
        <c:axId val="1747310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จำนวน</a:t>
                </a:r>
                <a:r>
                  <a:rPr lang="th-TH" baseline="0"/>
                  <a:t> (คน/โครงการ)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4729799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จำนวนผู้ใช้บริการ/จำนวนโครงการของงาน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ผ่อนผันการเรียกพล!$A$5</c:f>
              <c:strCache>
                <c:ptCount val="1"/>
                <c:pt idx="0">
                  <c:v>จำนวนผู้ใช้บริการ/
จำนวนโครงการ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ผ่อนผันการเรียกพล!$C$4:$H$4</c:f>
              <c:numCache>
                <c:formatCode>mmm\-yy</c:formatCode>
                <c:ptCount val="6"/>
                <c:pt idx="0">
                  <c:v>243162</c:v>
                </c:pt>
                <c:pt idx="1">
                  <c:v>243193</c:v>
                </c:pt>
                <c:pt idx="2">
                  <c:v>243223</c:v>
                </c:pt>
                <c:pt idx="3">
                  <c:v>243254</c:v>
                </c:pt>
                <c:pt idx="4">
                  <c:v>243285</c:v>
                </c:pt>
                <c:pt idx="5">
                  <c:v>243313</c:v>
                </c:pt>
              </c:numCache>
            </c:numRef>
          </c:cat>
          <c:val>
            <c:numRef>
              <c:f>ผ่อนผันการเรียกพล!$C$5:$H$5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9E-4BC8-853E-33185DDEF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7297999"/>
        <c:axId val="1747310895"/>
      </c:lineChart>
      <c:dateAx>
        <c:axId val="1747297999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47310895"/>
        <c:crosses val="autoZero"/>
        <c:auto val="1"/>
        <c:lblOffset val="100"/>
        <c:baseTimeUnit val="months"/>
      </c:dateAx>
      <c:valAx>
        <c:axId val="1747310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จำนวน</a:t>
                </a:r>
                <a:r>
                  <a:rPr lang="th-TH" baseline="0"/>
                  <a:t> (คน/โครงการ)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4729799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จำนวนผู้ใช้บริการ/จำนวนโครงการของงาน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ขอยกเว้นการเกณฑ์ทหาร!$A$5</c:f>
              <c:strCache>
                <c:ptCount val="1"/>
                <c:pt idx="0">
                  <c:v>จำนวนผู้ใช้บริการ/
จำนวนโครงการ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ขอยกเว้นการเกณฑ์ทหาร!$C$4:$H$4</c:f>
              <c:numCache>
                <c:formatCode>mmm\-yy</c:formatCode>
                <c:ptCount val="6"/>
                <c:pt idx="0">
                  <c:v>243162</c:v>
                </c:pt>
                <c:pt idx="1">
                  <c:v>243193</c:v>
                </c:pt>
                <c:pt idx="2">
                  <c:v>243223</c:v>
                </c:pt>
                <c:pt idx="3">
                  <c:v>243254</c:v>
                </c:pt>
                <c:pt idx="4">
                  <c:v>243285</c:v>
                </c:pt>
                <c:pt idx="5">
                  <c:v>243313</c:v>
                </c:pt>
              </c:numCache>
            </c:numRef>
          </c:cat>
          <c:val>
            <c:numRef>
              <c:f>ขอยกเว้นการเกณฑ์ทหาร!$C$5:$H$5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45-425D-9C51-68E7D2956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7297999"/>
        <c:axId val="1747310895"/>
      </c:lineChart>
      <c:dateAx>
        <c:axId val="1747297999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47310895"/>
        <c:crosses val="autoZero"/>
        <c:auto val="1"/>
        <c:lblOffset val="100"/>
        <c:baseTimeUnit val="months"/>
      </c:dateAx>
      <c:valAx>
        <c:axId val="1747310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จำนวน</a:t>
                </a:r>
                <a:r>
                  <a:rPr lang="th-TH" baseline="0"/>
                  <a:t> (คน/โครงการ)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4729799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จำนวนผู้ใช้บริการ/จำนวนโครงการของงาน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ผ่อนผันทหารกองประจำการ!$A$4</c:f>
              <c:strCache>
                <c:ptCount val="1"/>
                <c:pt idx="0">
                  <c:v>จำนวนผู้ใช้บริการ/
จำนวนโครงการ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ผ่อนผันทหารกองประจำการ!$C$3:$H$3</c:f>
              <c:numCache>
                <c:formatCode>mmm\-yy</c:formatCode>
                <c:ptCount val="6"/>
                <c:pt idx="0">
                  <c:v>243162</c:v>
                </c:pt>
                <c:pt idx="1">
                  <c:v>243193</c:v>
                </c:pt>
                <c:pt idx="2">
                  <c:v>243223</c:v>
                </c:pt>
                <c:pt idx="3">
                  <c:v>243254</c:v>
                </c:pt>
                <c:pt idx="4">
                  <c:v>243285</c:v>
                </c:pt>
                <c:pt idx="5">
                  <c:v>243313</c:v>
                </c:pt>
              </c:numCache>
            </c:numRef>
          </c:cat>
          <c:val>
            <c:numRef>
              <c:f>ผ่อนผันทหารกองประจำการ!$C$4:$H$4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22-48EE-A91D-92089DCC6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7297999"/>
        <c:axId val="1747310895"/>
      </c:lineChart>
      <c:dateAx>
        <c:axId val="1747297999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47310895"/>
        <c:crosses val="autoZero"/>
        <c:auto val="1"/>
        <c:lblOffset val="100"/>
        <c:baseTimeUnit val="months"/>
      </c:dateAx>
      <c:valAx>
        <c:axId val="1747310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จำนวน</a:t>
                </a:r>
                <a:r>
                  <a:rPr lang="th-TH" baseline="0"/>
                  <a:t> (คน/โครงการ)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4729799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จำนวนผู้ใช้บริการ/จำนวนโครงการของงาน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ประกันอุบัติเหตุ!$A$5</c:f>
              <c:strCache>
                <c:ptCount val="1"/>
                <c:pt idx="0">
                  <c:v>จำนวนผู้ใช้บริการ/
จำนวนโครงการ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ประกันอุบัติเหตุ!$C$4:$H$4</c:f>
              <c:numCache>
                <c:formatCode>mmm\-yy</c:formatCode>
                <c:ptCount val="6"/>
                <c:pt idx="0">
                  <c:v>243162</c:v>
                </c:pt>
                <c:pt idx="1">
                  <c:v>243193</c:v>
                </c:pt>
                <c:pt idx="2">
                  <c:v>243223</c:v>
                </c:pt>
                <c:pt idx="3">
                  <c:v>243254</c:v>
                </c:pt>
                <c:pt idx="4">
                  <c:v>243285</c:v>
                </c:pt>
                <c:pt idx="5">
                  <c:v>243313</c:v>
                </c:pt>
              </c:numCache>
            </c:numRef>
          </c:cat>
          <c:val>
            <c:numRef>
              <c:f>ประกันอุบัติเหตุ!$C$5:$H$5</c:f>
              <c:numCache>
                <c:formatCode>General</c:formatCode>
                <c:ptCount val="6"/>
                <c:pt idx="0">
                  <c:v>30</c:v>
                </c:pt>
                <c:pt idx="1">
                  <c:v>24</c:v>
                </c:pt>
                <c:pt idx="2">
                  <c:v>10</c:v>
                </c:pt>
                <c:pt idx="3">
                  <c:v>42</c:v>
                </c:pt>
                <c:pt idx="4">
                  <c:v>18</c:v>
                </c:pt>
                <c:pt idx="5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A3-4C3A-81B1-B7FF7A9AE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7297999"/>
        <c:axId val="1747310895"/>
      </c:lineChart>
      <c:dateAx>
        <c:axId val="1747297999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47310895"/>
        <c:crosses val="autoZero"/>
        <c:auto val="1"/>
        <c:lblOffset val="100"/>
        <c:baseTimeUnit val="months"/>
      </c:dateAx>
      <c:valAx>
        <c:axId val="1747310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จำนวน</a:t>
                </a:r>
                <a:r>
                  <a:rPr lang="th-TH" baseline="0"/>
                  <a:t> (คน/โครงการ)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4729799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จำนวนผู้ใช้บริการ/จำนวนโครงการของงาน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สุขภาพจิต!$A$5</c:f>
              <c:strCache>
                <c:ptCount val="1"/>
                <c:pt idx="0">
                  <c:v>จำนวนผู้ใช้บริการ/
จำนวนโครงการ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สุขภาพจิต!$C$4:$H$4</c:f>
              <c:numCache>
                <c:formatCode>mmm\-yy</c:formatCode>
                <c:ptCount val="6"/>
                <c:pt idx="0">
                  <c:v>243162</c:v>
                </c:pt>
                <c:pt idx="1">
                  <c:v>243193</c:v>
                </c:pt>
                <c:pt idx="2">
                  <c:v>243223</c:v>
                </c:pt>
                <c:pt idx="3">
                  <c:v>243254</c:v>
                </c:pt>
                <c:pt idx="4">
                  <c:v>243285</c:v>
                </c:pt>
                <c:pt idx="5">
                  <c:v>243313</c:v>
                </c:pt>
              </c:numCache>
            </c:numRef>
          </c:cat>
          <c:val>
            <c:numRef>
              <c:f>สุขภาพจิต!$C$5:$H$5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05-48D8-95BB-0D6E91B3E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7297999"/>
        <c:axId val="1747310895"/>
      </c:lineChart>
      <c:dateAx>
        <c:axId val="1747297999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47310895"/>
        <c:crosses val="autoZero"/>
        <c:auto val="1"/>
        <c:lblOffset val="100"/>
        <c:baseTimeUnit val="months"/>
      </c:dateAx>
      <c:valAx>
        <c:axId val="1747310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จำนวน</a:t>
                </a:r>
                <a:r>
                  <a:rPr lang="th-TH" baseline="0"/>
                  <a:t> (คน/โครงการ)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4729799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จำนวนผู้ใช้บริการ/จำนวนโครงการของงาน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ทุนภายใน!$A$5</c:f>
              <c:strCache>
                <c:ptCount val="1"/>
                <c:pt idx="0">
                  <c:v>จำนวนผู้ใช้บริการ/
จำนวนโครงการ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ทุนภายใน!$C$4:$H$4</c:f>
              <c:numCache>
                <c:formatCode>mmm\-yy</c:formatCode>
                <c:ptCount val="6"/>
                <c:pt idx="0">
                  <c:v>243162</c:v>
                </c:pt>
                <c:pt idx="1">
                  <c:v>243193</c:v>
                </c:pt>
                <c:pt idx="2">
                  <c:v>243223</c:v>
                </c:pt>
                <c:pt idx="3">
                  <c:v>243254</c:v>
                </c:pt>
                <c:pt idx="4">
                  <c:v>243285</c:v>
                </c:pt>
                <c:pt idx="5">
                  <c:v>243313</c:v>
                </c:pt>
              </c:numCache>
            </c:numRef>
          </c:cat>
          <c:val>
            <c:numRef>
              <c:f>ทุนภายใน!$C$5:$H$5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A3-43D0-9508-141DB19BD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7297999"/>
        <c:axId val="1747310895"/>
      </c:lineChart>
      <c:dateAx>
        <c:axId val="1747297999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47310895"/>
        <c:crosses val="autoZero"/>
        <c:auto val="1"/>
        <c:lblOffset val="100"/>
        <c:baseTimeUnit val="months"/>
      </c:dateAx>
      <c:valAx>
        <c:axId val="1747310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จำนวน</a:t>
                </a:r>
                <a:r>
                  <a:rPr lang="th-TH" baseline="0"/>
                  <a:t> (คน/โครงการ)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4729799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จำนวนผู้ใช้บริการ/จำนวนโครงการของงาน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ทุนภายนอก!$A$5</c:f>
              <c:strCache>
                <c:ptCount val="1"/>
                <c:pt idx="0">
                  <c:v>จำนวนผู้ใช้บริการ/
จำนวนโครงการ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ทุนภายนอก!$C$4:$H$4</c:f>
              <c:numCache>
                <c:formatCode>mmm\-yy</c:formatCode>
                <c:ptCount val="6"/>
                <c:pt idx="0">
                  <c:v>243162</c:v>
                </c:pt>
                <c:pt idx="1">
                  <c:v>243193</c:v>
                </c:pt>
                <c:pt idx="2">
                  <c:v>243223</c:v>
                </c:pt>
                <c:pt idx="3">
                  <c:v>243254</c:v>
                </c:pt>
                <c:pt idx="4">
                  <c:v>243285</c:v>
                </c:pt>
                <c:pt idx="5">
                  <c:v>243313</c:v>
                </c:pt>
              </c:numCache>
            </c:numRef>
          </c:cat>
          <c:val>
            <c:numRef>
              <c:f>ทุนภายนอก!$C$5:$H$5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70-43EE-8739-27724D569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7297999"/>
        <c:axId val="1747310895"/>
      </c:lineChart>
      <c:dateAx>
        <c:axId val="1747297999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47310895"/>
        <c:crosses val="autoZero"/>
        <c:auto val="1"/>
        <c:lblOffset val="100"/>
        <c:baseTimeUnit val="months"/>
      </c:dateAx>
      <c:valAx>
        <c:axId val="1747310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จำนวน</a:t>
                </a:r>
                <a:r>
                  <a:rPr lang="th-TH" baseline="0"/>
                  <a:t> (คน/โครงการ)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4729799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7</xdr:row>
      <xdr:rowOff>7620</xdr:rowOff>
    </xdr:from>
    <xdr:to>
      <xdr:col>5</xdr:col>
      <xdr:colOff>807720</xdr:colOff>
      <xdr:row>22</xdr:row>
      <xdr:rowOff>7620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F26B50F-1733-4467-9D6B-4A65AE9C8D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8</xdr:row>
      <xdr:rowOff>7620</xdr:rowOff>
    </xdr:from>
    <xdr:to>
      <xdr:col>5</xdr:col>
      <xdr:colOff>807720</xdr:colOff>
      <xdr:row>23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C0E884-C001-4B59-B95B-3B1FE20A03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</xdr:row>
      <xdr:rowOff>7620</xdr:rowOff>
    </xdr:from>
    <xdr:to>
      <xdr:col>11</xdr:col>
      <xdr:colOff>228600</xdr:colOff>
      <xdr:row>23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7CAD806-262D-466C-99AE-53C8AF1DCE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8</xdr:row>
      <xdr:rowOff>7620</xdr:rowOff>
    </xdr:from>
    <xdr:to>
      <xdr:col>5</xdr:col>
      <xdr:colOff>807720</xdr:colOff>
      <xdr:row>23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9CBD74-CC58-485A-B6B9-53113A0CDD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7</xdr:row>
      <xdr:rowOff>7620</xdr:rowOff>
    </xdr:from>
    <xdr:to>
      <xdr:col>5</xdr:col>
      <xdr:colOff>807720</xdr:colOff>
      <xdr:row>22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44B8CC-0B41-4A8A-8218-DD34F59290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8</xdr:row>
      <xdr:rowOff>7620</xdr:rowOff>
    </xdr:from>
    <xdr:to>
      <xdr:col>5</xdr:col>
      <xdr:colOff>807720</xdr:colOff>
      <xdr:row>23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EBBA5B-0411-482B-A672-D9B69B2346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8</xdr:row>
      <xdr:rowOff>7620</xdr:rowOff>
    </xdr:from>
    <xdr:to>
      <xdr:col>5</xdr:col>
      <xdr:colOff>807720</xdr:colOff>
      <xdr:row>23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5380E2-4CD6-4324-9CEE-95EBE10955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6</xdr:row>
      <xdr:rowOff>7620</xdr:rowOff>
    </xdr:from>
    <xdr:to>
      <xdr:col>5</xdr:col>
      <xdr:colOff>807720</xdr:colOff>
      <xdr:row>21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92F59A-2AA1-4925-83AF-763671859A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8</xdr:row>
      <xdr:rowOff>7620</xdr:rowOff>
    </xdr:from>
    <xdr:to>
      <xdr:col>5</xdr:col>
      <xdr:colOff>807720</xdr:colOff>
      <xdr:row>23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32272B-84F1-4A8D-B2D3-30688CB95F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8</xdr:row>
      <xdr:rowOff>7620</xdr:rowOff>
    </xdr:from>
    <xdr:to>
      <xdr:col>5</xdr:col>
      <xdr:colOff>807720</xdr:colOff>
      <xdr:row>23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B18CD3-371C-4066-ADE6-CD4119B634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8</xdr:row>
      <xdr:rowOff>7620</xdr:rowOff>
    </xdr:from>
    <xdr:to>
      <xdr:col>5</xdr:col>
      <xdr:colOff>807720</xdr:colOff>
      <xdr:row>23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6BD630-E46D-4B8F-8685-85D6EC0094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8</xdr:row>
      <xdr:rowOff>7620</xdr:rowOff>
    </xdr:from>
    <xdr:to>
      <xdr:col>5</xdr:col>
      <xdr:colOff>807720</xdr:colOff>
      <xdr:row>23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3A3DAC-7D0C-4055-8526-7F5F813622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showGridLines="0" tabSelected="1" workbookViewId="0">
      <selection activeCell="J17" sqref="J17"/>
    </sheetView>
  </sheetViews>
  <sheetFormatPr defaultColWidth="8.75" defaultRowHeight="21" x14ac:dyDescent="0.35"/>
  <cols>
    <col min="1" max="1" width="5.625" style="1" customWidth="1"/>
    <col min="2" max="2" width="49" style="1" customWidth="1"/>
    <col min="3" max="3" width="7" style="1" customWidth="1"/>
    <col min="4" max="9" width="7.25" style="1" customWidth="1"/>
    <col min="10" max="10" width="30.125" style="1" customWidth="1"/>
    <col min="11" max="16384" width="8.75" style="1"/>
  </cols>
  <sheetData>
    <row r="1" spans="1:21" x14ac:dyDescent="0.35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21" s="4" customFormat="1" x14ac:dyDescent="0.2">
      <c r="A2" s="25" t="s">
        <v>0</v>
      </c>
      <c r="B2" s="25" t="s">
        <v>1</v>
      </c>
      <c r="C2" s="28" t="s">
        <v>2</v>
      </c>
      <c r="D2" s="29"/>
      <c r="E2" s="29"/>
      <c r="F2" s="29"/>
      <c r="G2" s="29"/>
      <c r="H2" s="29"/>
      <c r="I2" s="30"/>
      <c r="J2" s="25" t="s">
        <v>3</v>
      </c>
    </row>
    <row r="3" spans="1:21" s="4" customFormat="1" x14ac:dyDescent="0.2">
      <c r="A3" s="26"/>
      <c r="B3" s="26"/>
      <c r="C3" s="42">
        <v>23986</v>
      </c>
      <c r="D3" s="42">
        <v>24016</v>
      </c>
      <c r="E3" s="42">
        <v>24047</v>
      </c>
      <c r="F3" s="42">
        <v>24077</v>
      </c>
      <c r="G3" s="42">
        <v>24108</v>
      </c>
      <c r="H3" s="42">
        <v>24139</v>
      </c>
      <c r="I3" s="42">
        <v>24167</v>
      </c>
      <c r="J3" s="26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4" customFormat="1" x14ac:dyDescent="0.2">
      <c r="A4" s="27"/>
      <c r="B4" s="27"/>
      <c r="C4" s="23" t="s">
        <v>20</v>
      </c>
      <c r="D4" s="6" t="s">
        <v>20</v>
      </c>
      <c r="E4" s="6" t="s">
        <v>20</v>
      </c>
      <c r="F4" s="6" t="s">
        <v>20</v>
      </c>
      <c r="G4" s="6" t="s">
        <v>20</v>
      </c>
      <c r="H4" s="6" t="s">
        <v>20</v>
      </c>
      <c r="I4" s="6" t="s">
        <v>20</v>
      </c>
      <c r="J4" s="27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s="19" customFormat="1" x14ac:dyDescent="0.35">
      <c r="A5" s="16">
        <v>1</v>
      </c>
      <c r="B5" s="17" t="s">
        <v>9</v>
      </c>
      <c r="C5" s="17">
        <v>341</v>
      </c>
      <c r="D5" s="18">
        <v>341</v>
      </c>
      <c r="E5" s="18">
        <v>341</v>
      </c>
      <c r="F5" s="18">
        <v>341</v>
      </c>
      <c r="G5" s="18">
        <v>341</v>
      </c>
      <c r="H5" s="18">
        <v>341</v>
      </c>
      <c r="I5" s="18">
        <v>341</v>
      </c>
      <c r="J5" s="17" t="s">
        <v>4</v>
      </c>
    </row>
    <row r="6" spans="1:21" s="19" customFormat="1" x14ac:dyDescent="0.35">
      <c r="A6" s="16">
        <v>2</v>
      </c>
      <c r="B6" s="17" t="s">
        <v>10</v>
      </c>
      <c r="C6" s="43" t="s">
        <v>25</v>
      </c>
      <c r="D6" s="18">
        <v>600</v>
      </c>
      <c r="E6" s="18">
        <v>152</v>
      </c>
      <c r="F6" s="18">
        <v>34</v>
      </c>
      <c r="G6" s="18">
        <v>20</v>
      </c>
      <c r="H6" s="18" t="s">
        <v>25</v>
      </c>
      <c r="I6" s="18">
        <v>0</v>
      </c>
      <c r="J6" s="17" t="s">
        <v>5</v>
      </c>
    </row>
    <row r="7" spans="1:21" s="19" customFormat="1" x14ac:dyDescent="0.35">
      <c r="A7" s="16">
        <v>3</v>
      </c>
      <c r="B7" s="17" t="s">
        <v>11</v>
      </c>
      <c r="C7" s="43" t="s">
        <v>25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7" t="s">
        <v>6</v>
      </c>
    </row>
    <row r="8" spans="1:21" s="19" customFormat="1" x14ac:dyDescent="0.35">
      <c r="A8" s="16">
        <v>4</v>
      </c>
      <c r="B8" s="17" t="s">
        <v>12</v>
      </c>
      <c r="C8" s="17"/>
      <c r="D8" s="18">
        <v>2</v>
      </c>
      <c r="E8" s="18">
        <v>1</v>
      </c>
      <c r="F8" s="18">
        <v>0</v>
      </c>
      <c r="G8" s="18">
        <v>0</v>
      </c>
      <c r="H8" s="18">
        <v>0</v>
      </c>
      <c r="I8" s="18">
        <v>0</v>
      </c>
      <c r="J8" s="17" t="s">
        <v>7</v>
      </c>
    </row>
    <row r="9" spans="1:21" s="19" customFormat="1" x14ac:dyDescent="0.35">
      <c r="A9" s="16">
        <v>5</v>
      </c>
      <c r="B9" s="17" t="s">
        <v>24</v>
      </c>
      <c r="C9" s="17"/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7" t="s">
        <v>8</v>
      </c>
    </row>
    <row r="10" spans="1:21" s="19" customFormat="1" x14ac:dyDescent="0.35">
      <c r="A10" s="16">
        <v>6</v>
      </c>
      <c r="B10" s="17" t="s">
        <v>14</v>
      </c>
      <c r="C10" s="17">
        <v>21</v>
      </c>
      <c r="D10" s="20">
        <v>30</v>
      </c>
      <c r="E10" s="20">
        <v>24</v>
      </c>
      <c r="F10" s="20">
        <v>10</v>
      </c>
      <c r="G10" s="20">
        <v>42</v>
      </c>
      <c r="H10" s="20">
        <v>18</v>
      </c>
      <c r="I10" s="20">
        <v>29</v>
      </c>
      <c r="J10" s="21"/>
    </row>
    <row r="11" spans="1:21" s="19" customFormat="1" x14ac:dyDescent="0.35">
      <c r="A11" s="16">
        <v>7</v>
      </c>
      <c r="B11" s="17" t="s">
        <v>15</v>
      </c>
      <c r="C11" s="17" t="s">
        <v>25</v>
      </c>
      <c r="D11" s="22" t="s">
        <v>25</v>
      </c>
      <c r="E11" s="22" t="s">
        <v>25</v>
      </c>
      <c r="F11" s="22" t="s">
        <v>25</v>
      </c>
      <c r="G11" s="22" t="s">
        <v>25</v>
      </c>
      <c r="H11" s="22" t="s">
        <v>25</v>
      </c>
      <c r="I11" s="22" t="s">
        <v>25</v>
      </c>
      <c r="J11" s="17"/>
    </row>
    <row r="12" spans="1:21" s="36" customFormat="1" x14ac:dyDescent="0.35">
      <c r="A12" s="33">
        <v>8</v>
      </c>
      <c r="B12" s="34" t="s">
        <v>16</v>
      </c>
      <c r="C12" s="34"/>
      <c r="D12" s="37"/>
      <c r="E12" s="35"/>
      <c r="F12" s="35"/>
      <c r="G12" s="35"/>
      <c r="H12" s="35"/>
      <c r="I12" s="35"/>
      <c r="J12" s="34" t="s">
        <v>26</v>
      </c>
    </row>
    <row r="13" spans="1:21" s="36" customFormat="1" x14ac:dyDescent="0.35">
      <c r="A13" s="33">
        <v>9</v>
      </c>
      <c r="B13" s="34" t="s">
        <v>17</v>
      </c>
      <c r="C13" s="34"/>
      <c r="D13" s="35"/>
      <c r="E13" s="35"/>
      <c r="F13" s="35"/>
      <c r="G13" s="35"/>
      <c r="H13" s="35"/>
      <c r="I13" s="35"/>
      <c r="J13" s="34" t="s">
        <v>26</v>
      </c>
    </row>
    <row r="14" spans="1:21" s="36" customFormat="1" x14ac:dyDescent="0.35">
      <c r="A14" s="33">
        <v>10</v>
      </c>
      <c r="B14" s="34" t="s">
        <v>18</v>
      </c>
      <c r="C14" s="34"/>
      <c r="D14" s="35"/>
      <c r="E14" s="35"/>
      <c r="F14" s="35"/>
      <c r="G14" s="35"/>
      <c r="H14" s="35"/>
      <c r="I14" s="35"/>
      <c r="J14" s="34" t="s">
        <v>26</v>
      </c>
    </row>
    <row r="15" spans="1:21" s="41" customFormat="1" x14ac:dyDescent="0.35">
      <c r="A15" s="38">
        <v>11</v>
      </c>
      <c r="B15" s="39" t="s">
        <v>19</v>
      </c>
      <c r="C15" s="39"/>
      <c r="D15" s="40">
        <v>50</v>
      </c>
      <c r="E15" s="20">
        <v>100</v>
      </c>
      <c r="F15" s="20">
        <v>150</v>
      </c>
      <c r="G15" s="20">
        <v>0</v>
      </c>
      <c r="H15" s="20">
        <v>250</v>
      </c>
      <c r="I15" s="20">
        <v>5</v>
      </c>
      <c r="J15" s="39"/>
    </row>
    <row r="16" spans="1:21" x14ac:dyDescent="0.35">
      <c r="A16" s="3"/>
      <c r="B16" s="2"/>
      <c r="C16" s="2"/>
      <c r="D16" s="3"/>
      <c r="E16" s="3"/>
      <c r="F16" s="3"/>
      <c r="G16" s="3"/>
      <c r="H16" s="3"/>
      <c r="I16" s="3"/>
      <c r="J16" s="2"/>
    </row>
    <row r="17" spans="1:10" x14ac:dyDescent="0.35">
      <c r="A17" s="3"/>
      <c r="B17" s="2"/>
      <c r="C17" s="2"/>
      <c r="D17" s="3"/>
      <c r="E17" s="3"/>
      <c r="F17" s="3"/>
      <c r="G17" s="3"/>
      <c r="H17" s="3"/>
      <c r="I17" s="3"/>
      <c r="J17" s="2"/>
    </row>
    <row r="18" spans="1:10" x14ac:dyDescent="0.35">
      <c r="A18" s="3"/>
      <c r="B18" s="2"/>
      <c r="C18" s="2"/>
      <c r="D18" s="3"/>
      <c r="E18" s="3"/>
      <c r="F18" s="3"/>
      <c r="G18" s="3"/>
      <c r="H18" s="3"/>
      <c r="I18" s="3"/>
      <c r="J18" s="2"/>
    </row>
    <row r="19" spans="1:10" x14ac:dyDescent="0.35">
      <c r="A19" s="3"/>
      <c r="B19" s="2"/>
      <c r="C19" s="2"/>
      <c r="D19" s="3"/>
      <c r="E19" s="3"/>
      <c r="F19" s="3"/>
      <c r="G19" s="3"/>
      <c r="H19" s="3"/>
      <c r="I19" s="3"/>
      <c r="J19" s="2"/>
    </row>
    <row r="20" spans="1:10" x14ac:dyDescent="0.35">
      <c r="A20" s="3"/>
      <c r="B20" s="2"/>
      <c r="C20" s="2"/>
      <c r="D20" s="3"/>
      <c r="E20" s="3"/>
      <c r="F20" s="3"/>
      <c r="G20" s="3"/>
      <c r="H20" s="3"/>
      <c r="I20" s="3"/>
      <c r="J20" s="2"/>
    </row>
    <row r="25" spans="1:10" x14ac:dyDescent="0.35">
      <c r="B25" s="1" t="s">
        <v>9</v>
      </c>
      <c r="D25" s="1">
        <v>1</v>
      </c>
    </row>
    <row r="26" spans="1:10" x14ac:dyDescent="0.35">
      <c r="B26" s="1" t="s">
        <v>10</v>
      </c>
      <c r="D26" s="1">
        <v>2</v>
      </c>
    </row>
    <row r="27" spans="1:10" x14ac:dyDescent="0.35">
      <c r="B27" s="1" t="s">
        <v>11</v>
      </c>
      <c r="D27" s="1">
        <v>3</v>
      </c>
    </row>
    <row r="28" spans="1:10" x14ac:dyDescent="0.35">
      <c r="B28" s="1" t="s">
        <v>12</v>
      </c>
      <c r="D28" s="1">
        <v>4</v>
      </c>
    </row>
    <row r="29" spans="1:10" x14ac:dyDescent="0.35">
      <c r="B29" s="1" t="s">
        <v>13</v>
      </c>
      <c r="D29" s="1">
        <v>5</v>
      </c>
    </row>
    <row r="30" spans="1:10" x14ac:dyDescent="0.35">
      <c r="B30" s="1" t="s">
        <v>14</v>
      </c>
      <c r="D30" s="1">
        <v>6</v>
      </c>
    </row>
    <row r="31" spans="1:10" x14ac:dyDescent="0.35">
      <c r="B31" s="1" t="s">
        <v>15</v>
      </c>
      <c r="D31" s="1">
        <v>7</v>
      </c>
    </row>
    <row r="32" spans="1:10" x14ac:dyDescent="0.35">
      <c r="B32" s="1" t="s">
        <v>16</v>
      </c>
      <c r="D32" s="1">
        <v>8</v>
      </c>
    </row>
    <row r="33" spans="2:4" x14ac:dyDescent="0.35">
      <c r="B33" s="1" t="s">
        <v>17</v>
      </c>
      <c r="D33" s="1">
        <v>9</v>
      </c>
    </row>
    <row r="34" spans="2:4" x14ac:dyDescent="0.35">
      <c r="B34" s="1" t="s">
        <v>18</v>
      </c>
      <c r="D34" s="1">
        <v>10</v>
      </c>
    </row>
    <row r="35" spans="2:4" x14ac:dyDescent="0.35">
      <c r="B35" s="1" t="s">
        <v>19</v>
      </c>
      <c r="D35" s="1">
        <v>11</v>
      </c>
    </row>
  </sheetData>
  <mergeCells count="5">
    <mergeCell ref="A1:J1"/>
    <mergeCell ref="B2:B4"/>
    <mergeCell ref="A2:A4"/>
    <mergeCell ref="J2:J4"/>
    <mergeCell ref="C2:I2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9EA63-825E-4EAD-A3BB-9D2939A422A0}">
  <dimension ref="A1:K8"/>
  <sheetViews>
    <sheetView workbookViewId="0">
      <selection activeCell="B5" sqref="B5"/>
    </sheetView>
  </sheetViews>
  <sheetFormatPr defaultColWidth="8.875" defaultRowHeight="14.25" x14ac:dyDescent="0.2"/>
  <cols>
    <col min="1" max="2" width="16.75" style="7" customWidth="1"/>
    <col min="3" max="8" width="18.375" style="7" customWidth="1"/>
    <col min="9" max="9" width="10.625" style="7" bestFit="1" customWidth="1"/>
    <col min="10" max="16384" width="8.875" style="7"/>
  </cols>
  <sheetData>
    <row r="1" spans="1:11" s="15" customFormat="1" ht="19.5" x14ac:dyDescent="0.2">
      <c r="A1" s="32" t="s">
        <v>22</v>
      </c>
      <c r="B1" s="32"/>
      <c r="C1" s="32"/>
      <c r="D1" s="32"/>
      <c r="E1" s="32"/>
      <c r="F1" s="32"/>
      <c r="G1" s="32"/>
      <c r="H1" s="32"/>
    </row>
    <row r="2" spans="1:11" s="15" customFormat="1" ht="19.5" x14ac:dyDescent="0.2">
      <c r="A2" s="32" t="s">
        <v>17</v>
      </c>
      <c r="B2" s="32"/>
      <c r="C2" s="32"/>
      <c r="D2" s="32"/>
      <c r="E2" s="32"/>
      <c r="F2" s="32"/>
      <c r="G2" s="32"/>
      <c r="H2" s="32"/>
    </row>
    <row r="3" spans="1:11" hidden="1" x14ac:dyDescent="0.2">
      <c r="A3" s="8">
        <f>VLOOKUP(A2,DropList,2,FALSE)</f>
        <v>0</v>
      </c>
      <c r="B3" s="8"/>
      <c r="C3" s="7">
        <v>3</v>
      </c>
      <c r="D3" s="7">
        <f>C3+2</f>
        <v>5</v>
      </c>
      <c r="E3" s="7">
        <f t="shared" ref="E3:H3" si="0">D3+2</f>
        <v>7</v>
      </c>
      <c r="F3" s="7">
        <f t="shared" si="0"/>
        <v>9</v>
      </c>
      <c r="G3" s="7">
        <f t="shared" si="0"/>
        <v>11</v>
      </c>
      <c r="H3" s="7">
        <f t="shared" si="0"/>
        <v>13</v>
      </c>
    </row>
    <row r="4" spans="1:11" x14ac:dyDescent="0.2">
      <c r="A4" s="13"/>
      <c r="B4" s="10">
        <v>243132</v>
      </c>
      <c r="C4" s="10">
        <v>243162</v>
      </c>
      <c r="D4" s="10">
        <v>243193</v>
      </c>
      <c r="E4" s="10">
        <v>243223</v>
      </c>
      <c r="F4" s="10">
        <v>243254</v>
      </c>
      <c r="G4" s="10">
        <v>243285</v>
      </c>
      <c r="H4" s="10">
        <v>243313</v>
      </c>
    </row>
    <row r="5" spans="1:11" ht="28.5" x14ac:dyDescent="0.2">
      <c r="A5" s="14" t="s">
        <v>23</v>
      </c>
      <c r="B5" s="14"/>
      <c r="C5" s="11"/>
      <c r="D5" s="11"/>
      <c r="E5" s="11"/>
      <c r="F5" s="11"/>
      <c r="G5" s="11"/>
      <c r="H5" s="11"/>
    </row>
    <row r="6" spans="1:11" x14ac:dyDescent="0.2">
      <c r="A6" s="9"/>
      <c r="B6" s="9"/>
      <c r="C6" s="12"/>
      <c r="D6" s="12"/>
      <c r="E6" s="12"/>
      <c r="F6" s="12"/>
      <c r="G6" s="12"/>
      <c r="H6" s="12"/>
    </row>
    <row r="8" spans="1:11" ht="22.5" x14ac:dyDescent="0.2">
      <c r="C8" s="31" t="str">
        <f>A2</f>
        <v>9 ข้อมูลทุนการศึกษา (ทุนภายนอก) (ข้อมูลทุนและข้อมูลเงิน)</v>
      </c>
      <c r="D8" s="31"/>
      <c r="E8" s="31"/>
      <c r="F8" s="31"/>
      <c r="G8" s="31"/>
      <c r="H8" s="31"/>
      <c r="I8" s="31"/>
      <c r="J8" s="31"/>
      <c r="K8" s="31"/>
    </row>
  </sheetData>
  <mergeCells count="3">
    <mergeCell ref="A1:H1"/>
    <mergeCell ref="A2:H2"/>
    <mergeCell ref="C8:K8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7D83F6CB-7120-4047-99E6-DEFD8C863A92}">
          <x14:formula1>
            <xm:f>AllStats!$B$5:$B$15</xm:f>
          </x14:formula1>
          <xm:sqref>A2:B2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C0E50-CC0C-4EEE-9DB9-DB65B2A8F0F3}">
  <dimension ref="A1:K8"/>
  <sheetViews>
    <sheetView workbookViewId="0">
      <selection activeCell="B5" sqref="B5"/>
    </sheetView>
  </sheetViews>
  <sheetFormatPr defaultColWidth="8.875" defaultRowHeight="14.25" x14ac:dyDescent="0.2"/>
  <cols>
    <col min="1" max="2" width="16.75" style="7" customWidth="1"/>
    <col min="3" max="8" width="18.375" style="7" customWidth="1"/>
    <col min="9" max="9" width="10.625" style="7" bestFit="1" customWidth="1"/>
    <col min="10" max="16384" width="8.875" style="7"/>
  </cols>
  <sheetData>
    <row r="1" spans="1:11" s="15" customFormat="1" ht="19.5" x14ac:dyDescent="0.2">
      <c r="A1" s="32" t="s">
        <v>22</v>
      </c>
      <c r="B1" s="32"/>
      <c r="C1" s="32"/>
      <c r="D1" s="32"/>
      <c r="E1" s="32"/>
      <c r="F1" s="32"/>
      <c r="G1" s="32"/>
      <c r="H1" s="32"/>
    </row>
    <row r="2" spans="1:11" s="15" customFormat="1" ht="19.5" x14ac:dyDescent="0.2">
      <c r="A2" s="32" t="s">
        <v>18</v>
      </c>
      <c r="B2" s="32"/>
      <c r="C2" s="32"/>
      <c r="D2" s="32"/>
      <c r="E2" s="32"/>
      <c r="F2" s="32"/>
      <c r="G2" s="32"/>
      <c r="H2" s="32"/>
    </row>
    <row r="3" spans="1:11" hidden="1" x14ac:dyDescent="0.2">
      <c r="A3" s="8">
        <f>VLOOKUP(A2,DropList,2,FALSE)</f>
        <v>0</v>
      </c>
      <c r="B3" s="8"/>
      <c r="C3" s="7">
        <v>3</v>
      </c>
      <c r="D3" s="7">
        <f>C3+2</f>
        <v>5</v>
      </c>
      <c r="E3" s="7">
        <f t="shared" ref="E3:H3" si="0">D3+2</f>
        <v>7</v>
      </c>
      <c r="F3" s="7">
        <f t="shared" si="0"/>
        <v>9</v>
      </c>
      <c r="G3" s="7">
        <f t="shared" si="0"/>
        <v>11</v>
      </c>
      <c r="H3" s="7">
        <f t="shared" si="0"/>
        <v>13</v>
      </c>
    </row>
    <row r="4" spans="1:11" x14ac:dyDescent="0.2">
      <c r="A4" s="13"/>
      <c r="B4" s="10">
        <v>243132</v>
      </c>
      <c r="C4" s="10">
        <v>242797</v>
      </c>
      <c r="D4" s="10">
        <v>242828</v>
      </c>
      <c r="E4" s="10">
        <v>242858</v>
      </c>
      <c r="F4" s="10">
        <v>242889</v>
      </c>
      <c r="G4" s="10">
        <v>242920</v>
      </c>
      <c r="H4" s="10">
        <v>242948</v>
      </c>
    </row>
    <row r="5" spans="1:11" ht="28.5" x14ac:dyDescent="0.2">
      <c r="A5" s="14" t="s">
        <v>23</v>
      </c>
      <c r="B5" s="14"/>
      <c r="C5" s="11"/>
      <c r="D5" s="11"/>
      <c r="E5" s="11"/>
      <c r="F5" s="11"/>
      <c r="G5" s="11"/>
      <c r="H5" s="11"/>
    </row>
    <row r="6" spans="1:11" x14ac:dyDescent="0.2">
      <c r="A6" s="9" t="s">
        <v>21</v>
      </c>
      <c r="B6" s="9"/>
      <c r="C6" s="12"/>
      <c r="D6" s="12"/>
      <c r="E6" s="12"/>
      <c r="F6" s="12"/>
      <c r="G6" s="12"/>
      <c r="H6" s="12"/>
    </row>
    <row r="8" spans="1:11" ht="22.5" x14ac:dyDescent="0.2">
      <c r="C8" s="31" t="str">
        <f>A2</f>
        <v>10 ข้อมูลกิจกรรม/โครงการของนักศึกษา</v>
      </c>
      <c r="D8" s="31"/>
      <c r="E8" s="31"/>
      <c r="F8" s="31"/>
      <c r="G8" s="31"/>
      <c r="H8" s="31"/>
      <c r="I8" s="31"/>
      <c r="J8" s="31"/>
      <c r="K8" s="31"/>
    </row>
  </sheetData>
  <mergeCells count="3">
    <mergeCell ref="A1:H1"/>
    <mergeCell ref="A2:H2"/>
    <mergeCell ref="C8:K8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B00482-71BC-45D3-A10E-1EC9C71BF6B0}">
          <x14:formula1>
            <xm:f>AllStats!$B$5:$B$15</xm:f>
          </x14:formula1>
          <xm:sqref>A2:B2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0F17F-7AB2-4C6E-9E61-E580630DDB2B}">
  <dimension ref="A1:K8"/>
  <sheetViews>
    <sheetView workbookViewId="0">
      <selection activeCell="G28" sqref="G28"/>
    </sheetView>
  </sheetViews>
  <sheetFormatPr defaultColWidth="8.875" defaultRowHeight="14.25" x14ac:dyDescent="0.2"/>
  <cols>
    <col min="1" max="2" width="16.75" style="7" customWidth="1"/>
    <col min="3" max="8" width="18.375" style="7" customWidth="1"/>
    <col min="9" max="9" width="10.625" style="7" bestFit="1" customWidth="1"/>
    <col min="10" max="16384" width="8.875" style="7"/>
  </cols>
  <sheetData>
    <row r="1" spans="1:11" s="15" customFormat="1" ht="19.5" x14ac:dyDescent="0.2">
      <c r="A1" s="32" t="s">
        <v>22</v>
      </c>
      <c r="B1" s="32"/>
      <c r="C1" s="32"/>
      <c r="D1" s="32"/>
      <c r="E1" s="32"/>
      <c r="F1" s="32"/>
      <c r="G1" s="32"/>
      <c r="H1" s="32"/>
    </row>
    <row r="2" spans="1:11" s="15" customFormat="1" ht="19.5" x14ac:dyDescent="0.2">
      <c r="A2" s="32" t="s">
        <v>19</v>
      </c>
      <c r="B2" s="32"/>
      <c r="C2" s="32"/>
      <c r="D2" s="32"/>
      <c r="E2" s="32"/>
      <c r="F2" s="32"/>
      <c r="G2" s="32"/>
      <c r="H2" s="32"/>
    </row>
    <row r="3" spans="1:11" hidden="1" x14ac:dyDescent="0.2">
      <c r="A3" s="8">
        <f>VLOOKUP(A2,DropList,2,FALSE)</f>
        <v>0</v>
      </c>
      <c r="B3" s="8"/>
      <c r="C3" s="7">
        <v>3</v>
      </c>
      <c r="D3" s="7">
        <f>C3+2</f>
        <v>5</v>
      </c>
      <c r="E3" s="7">
        <f t="shared" ref="E3:H3" si="0">D3+2</f>
        <v>7</v>
      </c>
      <c r="F3" s="7">
        <f t="shared" si="0"/>
        <v>9</v>
      </c>
      <c r="G3" s="7">
        <f t="shared" si="0"/>
        <v>11</v>
      </c>
      <c r="H3" s="7">
        <f t="shared" si="0"/>
        <v>13</v>
      </c>
    </row>
    <row r="4" spans="1:11" x14ac:dyDescent="0.2">
      <c r="A4" s="13"/>
      <c r="B4" s="10">
        <v>243132</v>
      </c>
      <c r="C4" s="10">
        <v>243162</v>
      </c>
      <c r="D4" s="10">
        <v>243193</v>
      </c>
      <c r="E4" s="10">
        <v>243223</v>
      </c>
      <c r="F4" s="10">
        <v>243254</v>
      </c>
      <c r="G4" s="10">
        <v>243285</v>
      </c>
      <c r="H4" s="10">
        <v>243313</v>
      </c>
    </row>
    <row r="5" spans="1:11" ht="28.5" x14ac:dyDescent="0.2">
      <c r="A5" s="14" t="s">
        <v>23</v>
      </c>
      <c r="B5" s="14">
        <f>AllStats!C15</f>
        <v>0</v>
      </c>
      <c r="C5" s="14">
        <f>AllStats!D15</f>
        <v>50</v>
      </c>
      <c r="D5" s="14">
        <f>AllStats!E15</f>
        <v>100</v>
      </c>
      <c r="E5" s="14">
        <f>AllStats!F15</f>
        <v>150</v>
      </c>
      <c r="F5" s="14">
        <f>AllStats!G15</f>
        <v>0</v>
      </c>
      <c r="G5" s="14">
        <f>AllStats!H15</f>
        <v>250</v>
      </c>
      <c r="H5" s="14">
        <f>AllStats!I15</f>
        <v>5</v>
      </c>
    </row>
    <row r="6" spans="1:11" x14ac:dyDescent="0.2">
      <c r="A6" s="9"/>
      <c r="B6" s="9"/>
      <c r="C6" s="12"/>
      <c r="D6" s="12"/>
      <c r="E6" s="12"/>
      <c r="F6" s="12"/>
      <c r="G6" s="12"/>
      <c r="H6" s="12"/>
    </row>
    <row r="8" spans="1:11" ht="22.5" x14ac:dyDescent="0.2">
      <c r="C8" s="31" t="str">
        <f>A2</f>
        <v>11 ข้อมูลกิจกรรม/โครงการของจิตอาสา</v>
      </c>
      <c r="D8" s="31"/>
      <c r="E8" s="31"/>
      <c r="F8" s="31"/>
      <c r="G8" s="31"/>
      <c r="H8" s="31"/>
      <c r="I8" s="31"/>
      <c r="J8" s="31"/>
      <c r="K8" s="31"/>
    </row>
  </sheetData>
  <mergeCells count="3">
    <mergeCell ref="A1:H1"/>
    <mergeCell ref="A2:H2"/>
    <mergeCell ref="C8:K8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54DB84-06E0-4F6C-99C0-C6A9DB21006E}">
          <x14:formula1>
            <xm:f>AllStats!$B$5:$B$15</xm:f>
          </x14:formula1>
          <xm:sqref>A2:B2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5FB1E-F965-497B-9DFD-FB17D7AA1427}">
  <dimension ref="A1:K7"/>
  <sheetViews>
    <sheetView workbookViewId="0">
      <selection activeCell="B5" sqref="B5:H5"/>
    </sheetView>
  </sheetViews>
  <sheetFormatPr defaultColWidth="8.875" defaultRowHeight="14.25" x14ac:dyDescent="0.2"/>
  <cols>
    <col min="1" max="2" width="16.75" style="7" customWidth="1"/>
    <col min="3" max="8" width="18.375" style="7" customWidth="1"/>
    <col min="9" max="16384" width="8.875" style="7"/>
  </cols>
  <sheetData>
    <row r="1" spans="1:11" s="15" customFormat="1" ht="19.5" x14ac:dyDescent="0.2">
      <c r="A1" s="32" t="s">
        <v>22</v>
      </c>
      <c r="B1" s="32"/>
      <c r="C1" s="32"/>
      <c r="D1" s="32"/>
      <c r="E1" s="32"/>
      <c r="F1" s="32"/>
      <c r="G1" s="32"/>
      <c r="H1" s="32"/>
    </row>
    <row r="2" spans="1:11" s="15" customFormat="1" ht="19.5" x14ac:dyDescent="0.2">
      <c r="A2" s="32" t="s">
        <v>9</v>
      </c>
      <c r="B2" s="32"/>
      <c r="C2" s="32"/>
      <c r="D2" s="32"/>
      <c r="E2" s="32"/>
      <c r="F2" s="32"/>
      <c r="G2" s="32"/>
      <c r="H2" s="32"/>
    </row>
    <row r="3" spans="1:11" x14ac:dyDescent="0.2">
      <c r="A3" s="8"/>
      <c r="B3" s="8"/>
    </row>
    <row r="4" spans="1:11" x14ac:dyDescent="0.2">
      <c r="A4" s="13"/>
      <c r="B4" s="10">
        <v>243132</v>
      </c>
      <c r="C4" s="10">
        <v>243162</v>
      </c>
      <c r="D4" s="10">
        <v>243193</v>
      </c>
      <c r="E4" s="10">
        <v>243223</v>
      </c>
      <c r="F4" s="10">
        <v>243254</v>
      </c>
      <c r="G4" s="10">
        <v>243285</v>
      </c>
      <c r="H4" s="10">
        <v>243313</v>
      </c>
    </row>
    <row r="5" spans="1:11" ht="28.5" x14ac:dyDescent="0.2">
      <c r="A5" s="14" t="s">
        <v>23</v>
      </c>
      <c r="B5" s="14">
        <f>AllStats!C5</f>
        <v>341</v>
      </c>
      <c r="C5" s="14">
        <f>AllStats!D5</f>
        <v>341</v>
      </c>
      <c r="D5" s="14">
        <f>AllStats!E5</f>
        <v>341</v>
      </c>
      <c r="E5" s="14">
        <f>AllStats!F5</f>
        <v>341</v>
      </c>
      <c r="F5" s="14">
        <f>AllStats!G5</f>
        <v>341</v>
      </c>
      <c r="G5" s="14">
        <f>AllStats!H5</f>
        <v>341</v>
      </c>
      <c r="H5" s="14">
        <f>AllStats!I5</f>
        <v>341</v>
      </c>
    </row>
    <row r="7" spans="1:11" ht="22.5" x14ac:dyDescent="0.2">
      <c r="C7" s="31" t="str">
        <f>A2</f>
        <v>1 ข้อมูลผู้มาติดต่องานด้านการสมัครเรียนวิชาทหาร</v>
      </c>
      <c r="D7" s="31"/>
      <c r="E7" s="31"/>
      <c r="F7" s="31"/>
      <c r="G7" s="31"/>
      <c r="H7" s="31"/>
      <c r="I7" s="31"/>
      <c r="J7" s="31"/>
      <c r="K7" s="31"/>
    </row>
  </sheetData>
  <mergeCells count="3">
    <mergeCell ref="C7:K7"/>
    <mergeCell ref="A1:H1"/>
    <mergeCell ref="A2:H2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349DD2-1BFF-403C-8963-7203BFD58860}">
          <x14:formula1>
            <xm:f>AllStats!$B$5:$B$15</xm:f>
          </x14:formula1>
          <xm:sqref>A2:B2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C3930-5644-41D2-AC08-BD2063FBA156}">
  <dimension ref="A1:K7"/>
  <sheetViews>
    <sheetView workbookViewId="0">
      <selection activeCell="B5" sqref="B5:H5"/>
    </sheetView>
  </sheetViews>
  <sheetFormatPr defaultColWidth="8.875" defaultRowHeight="14.25" x14ac:dyDescent="0.2"/>
  <cols>
    <col min="1" max="2" width="16.75" style="7" customWidth="1"/>
    <col min="3" max="8" width="18.375" style="7" customWidth="1"/>
    <col min="9" max="9" width="10.625" style="7" bestFit="1" customWidth="1"/>
    <col min="10" max="16384" width="8.875" style="7"/>
  </cols>
  <sheetData>
    <row r="1" spans="1:11" s="15" customFormat="1" ht="19.5" x14ac:dyDescent="0.2">
      <c r="A1" s="32" t="s">
        <v>22</v>
      </c>
      <c r="B1" s="32"/>
      <c r="C1" s="32"/>
      <c r="D1" s="32"/>
      <c r="E1" s="32"/>
      <c r="F1" s="32"/>
      <c r="G1" s="32"/>
      <c r="H1" s="32"/>
    </row>
    <row r="2" spans="1:11" s="15" customFormat="1" ht="19.5" x14ac:dyDescent="0.2">
      <c r="A2" s="32" t="s">
        <v>10</v>
      </c>
      <c r="B2" s="32"/>
      <c r="C2" s="32"/>
      <c r="D2" s="32"/>
      <c r="E2" s="32"/>
      <c r="F2" s="32"/>
      <c r="G2" s="32"/>
      <c r="H2" s="32"/>
    </row>
    <row r="3" spans="1:11" x14ac:dyDescent="0.2">
      <c r="A3" s="8"/>
      <c r="B3" s="8"/>
    </row>
    <row r="4" spans="1:11" x14ac:dyDescent="0.2">
      <c r="A4" s="13"/>
      <c r="B4" s="10">
        <v>243132</v>
      </c>
      <c r="C4" s="10">
        <v>243162</v>
      </c>
      <c r="D4" s="10">
        <v>243193</v>
      </c>
      <c r="E4" s="10">
        <v>243223</v>
      </c>
      <c r="F4" s="10">
        <v>243254</v>
      </c>
      <c r="G4" s="10">
        <v>243285</v>
      </c>
      <c r="H4" s="10">
        <v>243313</v>
      </c>
    </row>
    <row r="5" spans="1:11" ht="28.5" x14ac:dyDescent="0.2">
      <c r="A5" s="14" t="s">
        <v>23</v>
      </c>
      <c r="B5" s="14" t="str">
        <f>AllStats!C6</f>
        <v>-</v>
      </c>
      <c r="C5" s="14">
        <f>AllStats!D6</f>
        <v>600</v>
      </c>
      <c r="D5" s="14">
        <f>AllStats!E6</f>
        <v>152</v>
      </c>
      <c r="E5" s="14">
        <f>AllStats!F6</f>
        <v>34</v>
      </c>
      <c r="F5" s="14">
        <f>AllStats!G6</f>
        <v>20</v>
      </c>
      <c r="G5" s="14" t="str">
        <f>AllStats!H6</f>
        <v>-</v>
      </c>
      <c r="H5" s="14">
        <f>AllStats!I6</f>
        <v>0</v>
      </c>
    </row>
    <row r="7" spans="1:11" ht="22.5" x14ac:dyDescent="0.2">
      <c r="C7" s="31" t="str">
        <f>A2</f>
        <v>2 ข้อมูลผู้มาติดต่องานด้านผ่อนผันการเกณฑ์ทหาร</v>
      </c>
      <c r="D7" s="31"/>
      <c r="E7" s="31"/>
      <c r="F7" s="31"/>
      <c r="G7" s="31"/>
      <c r="H7" s="31"/>
      <c r="I7" s="31"/>
      <c r="J7" s="31"/>
      <c r="K7" s="31"/>
    </row>
  </sheetData>
  <mergeCells count="3">
    <mergeCell ref="A1:H1"/>
    <mergeCell ref="A2:H2"/>
    <mergeCell ref="C7:K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C7B4CAE-3A8A-4982-8768-9B319436EB2E}">
          <x14:formula1>
            <xm:f>AllStats!$B$5:$B$15</xm:f>
          </x14:formula1>
          <xm:sqref>A2:B2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2D1C5-E340-4D27-875B-A2EC13BC185C}">
  <dimension ref="A1:K8"/>
  <sheetViews>
    <sheetView workbookViewId="0">
      <selection activeCell="B5" sqref="B5"/>
    </sheetView>
  </sheetViews>
  <sheetFormatPr defaultColWidth="8.875" defaultRowHeight="14.25" x14ac:dyDescent="0.2"/>
  <cols>
    <col min="1" max="2" width="16.75" style="7" customWidth="1"/>
    <col min="3" max="8" width="18.375" style="7" customWidth="1"/>
    <col min="9" max="9" width="10.625" style="7" bestFit="1" customWidth="1"/>
    <col min="10" max="16384" width="8.875" style="7"/>
  </cols>
  <sheetData>
    <row r="1" spans="1:11" s="15" customFormat="1" ht="19.5" x14ac:dyDescent="0.2">
      <c r="A1" s="32" t="s">
        <v>22</v>
      </c>
      <c r="B1" s="32"/>
      <c r="C1" s="32"/>
      <c r="D1" s="32"/>
      <c r="E1" s="32"/>
      <c r="F1" s="32"/>
      <c r="G1" s="32"/>
      <c r="H1" s="32"/>
    </row>
    <row r="2" spans="1:11" s="15" customFormat="1" ht="19.5" x14ac:dyDescent="0.2">
      <c r="A2" s="32" t="s">
        <v>11</v>
      </c>
      <c r="B2" s="32"/>
      <c r="C2" s="32"/>
      <c r="D2" s="32"/>
      <c r="E2" s="32"/>
      <c r="F2" s="32"/>
      <c r="G2" s="32"/>
      <c r="H2" s="32"/>
    </row>
    <row r="3" spans="1:11" x14ac:dyDescent="0.2">
      <c r="A3" s="8"/>
      <c r="B3" s="8"/>
    </row>
    <row r="4" spans="1:11" x14ac:dyDescent="0.2">
      <c r="A4" s="13"/>
      <c r="B4" s="10">
        <v>243132</v>
      </c>
      <c r="C4" s="10">
        <v>243162</v>
      </c>
      <c r="D4" s="10">
        <v>243193</v>
      </c>
      <c r="E4" s="10">
        <v>243223</v>
      </c>
      <c r="F4" s="10">
        <v>243254</v>
      </c>
      <c r="G4" s="10">
        <v>243285</v>
      </c>
      <c r="H4" s="10">
        <v>243313</v>
      </c>
    </row>
    <row r="5" spans="1:11" ht="28.5" x14ac:dyDescent="0.2">
      <c r="A5" s="14" t="s">
        <v>23</v>
      </c>
      <c r="B5" s="14" t="str">
        <f>AllStats!C7</f>
        <v>-</v>
      </c>
      <c r="C5" s="14">
        <f>AllStats!D7</f>
        <v>0</v>
      </c>
      <c r="D5" s="14">
        <f>AllStats!E7</f>
        <v>0</v>
      </c>
      <c r="E5" s="14">
        <f>AllStats!F7</f>
        <v>0</v>
      </c>
      <c r="F5" s="14">
        <f>AllStats!G7</f>
        <v>0</v>
      </c>
      <c r="G5" s="14">
        <f>AllStats!H7</f>
        <v>0</v>
      </c>
      <c r="H5" s="14">
        <f>AllStats!I7</f>
        <v>0</v>
      </c>
    </row>
    <row r="6" spans="1:11" x14ac:dyDescent="0.2">
      <c r="A6" s="9"/>
      <c r="B6" s="9"/>
      <c r="C6" s="12"/>
      <c r="D6" s="12"/>
      <c r="E6" s="12"/>
      <c r="F6" s="12"/>
      <c r="G6" s="12"/>
      <c r="H6" s="12"/>
    </row>
    <row r="8" spans="1:11" ht="22.5" x14ac:dyDescent="0.2">
      <c r="C8" s="31" t="str">
        <f>A2</f>
        <v>3 ข้อมูลผู้มาติดต่องานด้านผ่อนผันการเรียกพลเพื่อฝึกวิชาทหาร</v>
      </c>
      <c r="D8" s="31"/>
      <c r="E8" s="31"/>
      <c r="F8" s="31"/>
      <c r="G8" s="31"/>
      <c r="H8" s="31"/>
      <c r="I8" s="31"/>
      <c r="J8" s="31"/>
      <c r="K8" s="31"/>
    </row>
  </sheetData>
  <mergeCells count="3">
    <mergeCell ref="A1:H1"/>
    <mergeCell ref="A2:H2"/>
    <mergeCell ref="C8:K8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CB57C0A-7855-47F5-A981-E53BD26CF7D1}">
          <x14:formula1>
            <xm:f>AllStats!$B$5:$B$15</xm:f>
          </x14:formula1>
          <xm:sqref>A2:B2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D7EF1-EC78-49DC-A595-2D209A11133B}">
  <dimension ref="A1:K8"/>
  <sheetViews>
    <sheetView workbookViewId="0">
      <selection activeCell="A30" sqref="A30"/>
    </sheetView>
  </sheetViews>
  <sheetFormatPr defaultColWidth="8.875" defaultRowHeight="14.25" x14ac:dyDescent="0.2"/>
  <cols>
    <col min="1" max="2" width="16.75" style="7" customWidth="1"/>
    <col min="3" max="8" width="18.375" style="7" customWidth="1"/>
    <col min="9" max="9" width="10.625" style="7" bestFit="1" customWidth="1"/>
    <col min="10" max="16384" width="8.875" style="7"/>
  </cols>
  <sheetData>
    <row r="1" spans="1:11" s="15" customFormat="1" ht="19.5" x14ac:dyDescent="0.2">
      <c r="A1" s="32" t="s">
        <v>22</v>
      </c>
      <c r="B1" s="32"/>
      <c r="C1" s="32"/>
      <c r="D1" s="32"/>
      <c r="E1" s="32"/>
      <c r="F1" s="32"/>
      <c r="G1" s="32"/>
      <c r="H1" s="32"/>
    </row>
    <row r="2" spans="1:11" s="15" customFormat="1" ht="19.5" x14ac:dyDescent="0.2">
      <c r="A2" s="32" t="s">
        <v>12</v>
      </c>
      <c r="B2" s="32"/>
      <c r="C2" s="32"/>
      <c r="D2" s="32"/>
      <c r="E2" s="32"/>
      <c r="F2" s="32"/>
      <c r="G2" s="32"/>
      <c r="H2" s="32"/>
    </row>
    <row r="3" spans="1:11" x14ac:dyDescent="0.2">
      <c r="A3" s="8"/>
      <c r="B3" s="8"/>
    </row>
    <row r="4" spans="1:11" x14ac:dyDescent="0.2">
      <c r="A4" s="13"/>
      <c r="B4" s="10">
        <v>243132</v>
      </c>
      <c r="C4" s="10">
        <v>243162</v>
      </c>
      <c r="D4" s="10">
        <v>243193</v>
      </c>
      <c r="E4" s="10">
        <v>243223</v>
      </c>
      <c r="F4" s="10">
        <v>243254</v>
      </c>
      <c r="G4" s="10">
        <v>243285</v>
      </c>
      <c r="H4" s="10">
        <v>243313</v>
      </c>
    </row>
    <row r="5" spans="1:11" ht="28.5" x14ac:dyDescent="0.2">
      <c r="A5" s="14" t="s">
        <v>23</v>
      </c>
      <c r="B5" s="14">
        <f>AllStats!C8</f>
        <v>0</v>
      </c>
      <c r="C5" s="14">
        <f>AllStats!D8</f>
        <v>2</v>
      </c>
      <c r="D5" s="14">
        <f>AllStats!E8</f>
        <v>1</v>
      </c>
      <c r="E5" s="14">
        <f>AllStats!F8</f>
        <v>0</v>
      </c>
      <c r="F5" s="14">
        <f>AllStats!G8</f>
        <v>0</v>
      </c>
      <c r="G5" s="14">
        <f>AllStats!H8</f>
        <v>0</v>
      </c>
      <c r="H5" s="14">
        <f>AllStats!I8</f>
        <v>0</v>
      </c>
    </row>
    <row r="6" spans="1:11" x14ac:dyDescent="0.2">
      <c r="A6" s="9"/>
      <c r="B6" s="9"/>
      <c r="C6" s="12"/>
      <c r="D6" s="12"/>
      <c r="E6" s="12"/>
      <c r="F6" s="12"/>
      <c r="G6" s="12"/>
      <c r="H6" s="12"/>
    </row>
    <row r="8" spans="1:11" ht="22.5" x14ac:dyDescent="0.2">
      <c r="C8" s="31" t="str">
        <f>A2</f>
        <v>4 ข้อมูลผู้มาติดต่องานด้านขอยกเว้นการเกณฑ์ทหาร</v>
      </c>
      <c r="D8" s="31"/>
      <c r="E8" s="31"/>
      <c r="F8" s="31"/>
      <c r="G8" s="31"/>
      <c r="H8" s="31"/>
      <c r="I8" s="31"/>
      <c r="J8" s="31"/>
      <c r="K8" s="31"/>
    </row>
  </sheetData>
  <mergeCells count="3">
    <mergeCell ref="A1:H1"/>
    <mergeCell ref="A2:H2"/>
    <mergeCell ref="C8:K8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C21188C-58C1-4E65-A036-2D86154E1C54}">
          <x14:formula1>
            <xm:f>AllStats!$B$5:$B$15</xm:f>
          </x14:formula1>
          <xm:sqref>A2:B2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A8C02-CA99-4F0A-B534-62B35C5C68DA}">
  <dimension ref="A1:K6"/>
  <sheetViews>
    <sheetView workbookViewId="0">
      <selection activeCell="B4" sqref="B4:H4"/>
    </sheetView>
  </sheetViews>
  <sheetFormatPr defaultColWidth="8.875" defaultRowHeight="14.25" x14ac:dyDescent="0.2"/>
  <cols>
    <col min="1" max="2" width="16.75" style="7" customWidth="1"/>
    <col min="3" max="8" width="18.375" style="7" customWidth="1"/>
    <col min="9" max="9" width="10.625" style="7" bestFit="1" customWidth="1"/>
    <col min="10" max="16384" width="8.875" style="7"/>
  </cols>
  <sheetData>
    <row r="1" spans="1:11" s="15" customFormat="1" ht="19.5" x14ac:dyDescent="0.2">
      <c r="A1" s="32" t="s">
        <v>22</v>
      </c>
      <c r="B1" s="32"/>
      <c r="C1" s="32"/>
      <c r="D1" s="32"/>
      <c r="E1" s="32"/>
      <c r="F1" s="32"/>
      <c r="G1" s="32"/>
      <c r="H1" s="32"/>
    </row>
    <row r="2" spans="1:11" s="15" customFormat="1" ht="19.5" x14ac:dyDescent="0.2">
      <c r="A2" s="32" t="s">
        <v>24</v>
      </c>
      <c r="B2" s="32"/>
      <c r="C2" s="32"/>
      <c r="D2" s="32"/>
      <c r="E2" s="32"/>
      <c r="F2" s="32"/>
      <c r="G2" s="32"/>
      <c r="H2" s="32"/>
    </row>
    <row r="3" spans="1:11" x14ac:dyDescent="0.2">
      <c r="A3" s="13"/>
      <c r="B3" s="10">
        <v>243132</v>
      </c>
      <c r="C3" s="10">
        <v>243162</v>
      </c>
      <c r="D3" s="10">
        <v>243193</v>
      </c>
      <c r="E3" s="10">
        <v>243223</v>
      </c>
      <c r="F3" s="10">
        <v>243254</v>
      </c>
      <c r="G3" s="10">
        <v>243285</v>
      </c>
      <c r="H3" s="10">
        <v>243313</v>
      </c>
    </row>
    <row r="4" spans="1:11" ht="28.5" x14ac:dyDescent="0.2">
      <c r="A4" s="14" t="s">
        <v>23</v>
      </c>
      <c r="B4" s="14">
        <f>AllStats!C9</f>
        <v>0</v>
      </c>
      <c r="C4" s="14">
        <f>AllStats!D9</f>
        <v>0</v>
      </c>
      <c r="D4" s="14">
        <f>AllStats!E9</f>
        <v>0</v>
      </c>
      <c r="E4" s="14">
        <f>AllStats!F9</f>
        <v>0</v>
      </c>
      <c r="F4" s="14">
        <f>AllStats!G9</f>
        <v>0</v>
      </c>
      <c r="G4" s="14">
        <f>AllStats!H9</f>
        <v>0</v>
      </c>
      <c r="H4" s="14">
        <f>AllStats!I9</f>
        <v>0</v>
      </c>
    </row>
    <row r="6" spans="1:11" ht="22.5" x14ac:dyDescent="0.2">
      <c r="C6" s="31" t="str">
        <f>A2</f>
        <v>5 ข้อมูลผู้มาติดต่องานด้านผ่อนผันทหารกองประจำการเพื่อลาศึกษาต่อ</v>
      </c>
      <c r="D6" s="31"/>
      <c r="E6" s="31"/>
      <c r="F6" s="31"/>
      <c r="G6" s="31"/>
      <c r="H6" s="31"/>
      <c r="I6" s="31"/>
      <c r="J6" s="31"/>
      <c r="K6" s="31"/>
    </row>
  </sheetData>
  <mergeCells count="3">
    <mergeCell ref="A1:H1"/>
    <mergeCell ref="A2:H2"/>
    <mergeCell ref="C6:K6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7525FF-72AF-4F77-AB19-101FB2319E71}">
          <x14:formula1>
            <xm:f>AllStats!$B$5:$B$15</xm:f>
          </x14:formula1>
          <xm:sqref>A2:B2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34EE6-9D4F-4762-B6EC-0E80DB16ABF0}">
  <dimension ref="A1:K8"/>
  <sheetViews>
    <sheetView workbookViewId="0">
      <selection activeCell="B5" sqref="B5:H5"/>
    </sheetView>
  </sheetViews>
  <sheetFormatPr defaultColWidth="8.875" defaultRowHeight="14.25" x14ac:dyDescent="0.2"/>
  <cols>
    <col min="1" max="2" width="16.75" style="7" customWidth="1"/>
    <col min="3" max="8" width="18.375" style="7" customWidth="1"/>
    <col min="9" max="9" width="10.625" style="7" bestFit="1" customWidth="1"/>
    <col min="10" max="16384" width="8.875" style="7"/>
  </cols>
  <sheetData>
    <row r="1" spans="1:11" s="15" customFormat="1" ht="19.5" x14ac:dyDescent="0.2">
      <c r="A1" s="32" t="s">
        <v>22</v>
      </c>
      <c r="B1" s="32"/>
      <c r="C1" s="32"/>
      <c r="D1" s="32"/>
      <c r="E1" s="32"/>
      <c r="F1" s="32"/>
      <c r="G1" s="32"/>
      <c r="H1" s="32"/>
    </row>
    <row r="2" spans="1:11" s="15" customFormat="1" ht="19.5" x14ac:dyDescent="0.2">
      <c r="A2" s="32" t="s">
        <v>14</v>
      </c>
      <c r="B2" s="32"/>
      <c r="C2" s="32"/>
      <c r="D2" s="32"/>
      <c r="E2" s="32"/>
      <c r="F2" s="32"/>
      <c r="G2" s="32"/>
      <c r="H2" s="32"/>
    </row>
    <row r="3" spans="1:11" x14ac:dyDescent="0.2">
      <c r="A3" s="8"/>
      <c r="B3" s="8"/>
    </row>
    <row r="4" spans="1:11" x14ac:dyDescent="0.2">
      <c r="A4" s="13"/>
      <c r="B4" s="10">
        <v>243132</v>
      </c>
      <c r="C4" s="10">
        <v>243162</v>
      </c>
      <c r="D4" s="10">
        <v>243193</v>
      </c>
      <c r="E4" s="10">
        <v>243223</v>
      </c>
      <c r="F4" s="10">
        <v>243254</v>
      </c>
      <c r="G4" s="10">
        <v>243285</v>
      </c>
      <c r="H4" s="10">
        <v>243313</v>
      </c>
    </row>
    <row r="5" spans="1:11" ht="28.5" x14ac:dyDescent="0.2">
      <c r="A5" s="14" t="s">
        <v>23</v>
      </c>
      <c r="B5" s="14">
        <f>AllStats!C10</f>
        <v>21</v>
      </c>
      <c r="C5" s="14">
        <f>AllStats!D10</f>
        <v>30</v>
      </c>
      <c r="D5" s="14">
        <f>AllStats!E10</f>
        <v>24</v>
      </c>
      <c r="E5" s="14">
        <f>AllStats!F10</f>
        <v>10</v>
      </c>
      <c r="F5" s="14">
        <f>AllStats!G10</f>
        <v>42</v>
      </c>
      <c r="G5" s="14">
        <f>AllStats!H10</f>
        <v>18</v>
      </c>
      <c r="H5" s="14">
        <f>AllStats!I10</f>
        <v>29</v>
      </c>
    </row>
    <row r="6" spans="1:11" x14ac:dyDescent="0.2">
      <c r="A6" s="9"/>
      <c r="B6" s="9"/>
      <c r="C6" s="12"/>
      <c r="D6" s="12"/>
      <c r="E6" s="12"/>
      <c r="F6" s="12"/>
      <c r="G6" s="12"/>
      <c r="H6" s="12"/>
    </row>
    <row r="8" spans="1:11" ht="22.5" x14ac:dyDescent="0.2">
      <c r="C8" s="31" t="str">
        <f>A2</f>
        <v>6 ข้อมูลนักศึกษาที่มาติดต่องานประกันอุบัติเหตุ</v>
      </c>
      <c r="D8" s="31"/>
      <c r="E8" s="31"/>
      <c r="F8" s="31"/>
      <c r="G8" s="31"/>
      <c r="H8" s="31"/>
      <c r="I8" s="31"/>
      <c r="J8" s="31"/>
      <c r="K8" s="31"/>
    </row>
  </sheetData>
  <mergeCells count="3">
    <mergeCell ref="A1:H1"/>
    <mergeCell ref="A2:H2"/>
    <mergeCell ref="C8:K8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38970F-2DD9-4BEB-A032-3F7095C1EEC5}">
          <x14:formula1>
            <xm:f>AllStats!$B$5:$B$15</xm:f>
          </x14:formula1>
          <xm:sqref>A2:B2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F68F2-B520-4BC9-ABE8-68ACFDDB7666}">
  <dimension ref="A1:K8"/>
  <sheetViews>
    <sheetView workbookViewId="0">
      <selection activeCell="G16" sqref="G16"/>
    </sheetView>
  </sheetViews>
  <sheetFormatPr defaultColWidth="8.875" defaultRowHeight="14.25" x14ac:dyDescent="0.2"/>
  <cols>
    <col min="1" max="2" width="16.75" style="7" customWidth="1"/>
    <col min="3" max="8" width="18.375" style="7" customWidth="1"/>
    <col min="9" max="9" width="10.625" style="7" bestFit="1" customWidth="1"/>
    <col min="10" max="16384" width="8.875" style="7"/>
  </cols>
  <sheetData>
    <row r="1" spans="1:11" s="15" customFormat="1" ht="19.5" x14ac:dyDescent="0.2">
      <c r="A1" s="32" t="s">
        <v>22</v>
      </c>
      <c r="B1" s="32"/>
      <c r="C1" s="32"/>
      <c r="D1" s="32"/>
      <c r="E1" s="32"/>
      <c r="F1" s="32"/>
      <c r="G1" s="32"/>
      <c r="H1" s="32"/>
    </row>
    <row r="2" spans="1:11" s="15" customFormat="1" ht="19.5" x14ac:dyDescent="0.2">
      <c r="A2" s="32" t="s">
        <v>15</v>
      </c>
      <c r="B2" s="32"/>
      <c r="C2" s="32"/>
      <c r="D2" s="32"/>
      <c r="E2" s="32"/>
      <c r="F2" s="32"/>
      <c r="G2" s="32"/>
      <c r="H2" s="32"/>
    </row>
    <row r="3" spans="1:11" hidden="1" x14ac:dyDescent="0.2">
      <c r="A3" s="8">
        <f>VLOOKUP(A2,DropList,2,FALSE)</f>
        <v>0</v>
      </c>
      <c r="B3" s="8"/>
      <c r="C3" s="7">
        <v>3</v>
      </c>
      <c r="D3" s="7">
        <f>C3+2</f>
        <v>5</v>
      </c>
      <c r="E3" s="7">
        <f t="shared" ref="E3:H3" si="0">D3+2</f>
        <v>7</v>
      </c>
      <c r="F3" s="7">
        <f t="shared" si="0"/>
        <v>9</v>
      </c>
      <c r="G3" s="7">
        <f t="shared" si="0"/>
        <v>11</v>
      </c>
      <c r="H3" s="7">
        <f t="shared" si="0"/>
        <v>13</v>
      </c>
    </row>
    <row r="4" spans="1:11" x14ac:dyDescent="0.2">
      <c r="A4" s="13"/>
      <c r="B4" s="10">
        <v>243132</v>
      </c>
      <c r="C4" s="10">
        <v>243162</v>
      </c>
      <c r="D4" s="10">
        <v>243193</v>
      </c>
      <c r="E4" s="10">
        <v>243223</v>
      </c>
      <c r="F4" s="10">
        <v>243254</v>
      </c>
      <c r="G4" s="10">
        <v>243285</v>
      </c>
      <c r="H4" s="10">
        <v>243313</v>
      </c>
    </row>
    <row r="5" spans="1:11" ht="28.5" x14ac:dyDescent="0.2">
      <c r="A5" s="14" t="s">
        <v>23</v>
      </c>
      <c r="B5" s="14" t="str">
        <f>AllStats!C11</f>
        <v>-</v>
      </c>
      <c r="C5" s="14" t="str">
        <f>AllStats!D11</f>
        <v>-</v>
      </c>
      <c r="D5" s="14" t="str">
        <f>AllStats!E11</f>
        <v>-</v>
      </c>
      <c r="E5" s="14" t="str">
        <f>AllStats!F11</f>
        <v>-</v>
      </c>
      <c r="F5" s="14" t="str">
        <f>AllStats!G11</f>
        <v>-</v>
      </c>
      <c r="G5" s="14" t="str">
        <f>AllStats!H11</f>
        <v>-</v>
      </c>
      <c r="H5" s="14" t="str">
        <f>AllStats!I11</f>
        <v>-</v>
      </c>
    </row>
    <row r="6" spans="1:11" x14ac:dyDescent="0.2">
      <c r="A6" s="9"/>
      <c r="B6" s="9"/>
      <c r="C6" s="12"/>
      <c r="D6" s="12"/>
      <c r="E6" s="12"/>
      <c r="F6" s="12"/>
      <c r="G6" s="12"/>
      <c r="H6" s="12"/>
    </row>
    <row r="8" spans="1:11" ht="22.5" x14ac:dyDescent="0.2">
      <c r="C8" s="31" t="str">
        <f>A2</f>
        <v>7 ข้อมูลนักศึกษาที่ใช้บริการงานให้คำปรึกษาด้านสุขภาพจิต</v>
      </c>
      <c r="D8" s="31"/>
      <c r="E8" s="31"/>
      <c r="F8" s="31"/>
      <c r="G8" s="31"/>
      <c r="H8" s="31"/>
      <c r="I8" s="31"/>
      <c r="J8" s="31"/>
      <c r="K8" s="31"/>
    </row>
  </sheetData>
  <mergeCells count="3">
    <mergeCell ref="A1:H1"/>
    <mergeCell ref="A2:H2"/>
    <mergeCell ref="C8:K8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B78AC7-E9DF-4B41-9BB0-3D5CBEEDB3CB}">
          <x14:formula1>
            <xm:f>AllStats!$B$5:$B$15</xm:f>
          </x14:formula1>
          <xm:sqref>A2:B2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CA290-C672-4016-BC3B-189CD7639149}">
  <dimension ref="A1:K8"/>
  <sheetViews>
    <sheetView workbookViewId="0">
      <selection activeCell="B4" sqref="B4:H4"/>
    </sheetView>
  </sheetViews>
  <sheetFormatPr defaultColWidth="8.875" defaultRowHeight="14.25" x14ac:dyDescent="0.2"/>
  <cols>
    <col min="1" max="2" width="16.75" style="7" customWidth="1"/>
    <col min="3" max="8" width="18.375" style="7" customWidth="1"/>
    <col min="9" max="9" width="10.625" style="7" bestFit="1" customWidth="1"/>
    <col min="10" max="16384" width="8.875" style="7"/>
  </cols>
  <sheetData>
    <row r="1" spans="1:11" s="15" customFormat="1" ht="19.5" x14ac:dyDescent="0.2">
      <c r="A1" s="32" t="s">
        <v>22</v>
      </c>
      <c r="B1" s="32"/>
      <c r="C1" s="32"/>
      <c r="D1" s="32"/>
      <c r="E1" s="32"/>
      <c r="F1" s="32"/>
      <c r="G1" s="32"/>
      <c r="H1" s="32"/>
    </row>
    <row r="2" spans="1:11" s="15" customFormat="1" ht="19.5" x14ac:dyDescent="0.2">
      <c r="A2" s="32" t="s">
        <v>16</v>
      </c>
      <c r="B2" s="32"/>
      <c r="C2" s="32"/>
      <c r="D2" s="32"/>
      <c r="E2" s="32"/>
      <c r="F2" s="32"/>
      <c r="G2" s="32"/>
      <c r="H2" s="32"/>
    </row>
    <row r="3" spans="1:11" hidden="1" x14ac:dyDescent="0.2">
      <c r="A3" s="8">
        <f>VLOOKUP(A2,DropList,2,FALSE)</f>
        <v>0</v>
      </c>
      <c r="B3" s="8"/>
      <c r="C3" s="7">
        <v>3</v>
      </c>
      <c r="D3" s="7">
        <f>C3+2</f>
        <v>5</v>
      </c>
      <c r="E3" s="7">
        <f t="shared" ref="E3:H3" si="0">D3+2</f>
        <v>7</v>
      </c>
      <c r="F3" s="7">
        <f t="shared" si="0"/>
        <v>9</v>
      </c>
      <c r="G3" s="7">
        <f t="shared" si="0"/>
        <v>11</v>
      </c>
      <c r="H3" s="7">
        <f t="shared" si="0"/>
        <v>13</v>
      </c>
    </row>
    <row r="4" spans="1:11" x14ac:dyDescent="0.2">
      <c r="A4" s="13"/>
      <c r="B4" s="10">
        <v>243132</v>
      </c>
      <c r="C4" s="10">
        <v>243162</v>
      </c>
      <c r="D4" s="10">
        <v>243193</v>
      </c>
      <c r="E4" s="10">
        <v>243223</v>
      </c>
      <c r="F4" s="10">
        <v>243254</v>
      </c>
      <c r="G4" s="10">
        <v>243285</v>
      </c>
      <c r="H4" s="10">
        <v>243313</v>
      </c>
    </row>
    <row r="5" spans="1:11" ht="28.5" x14ac:dyDescent="0.2">
      <c r="A5" s="14" t="s">
        <v>23</v>
      </c>
      <c r="B5" s="14"/>
      <c r="C5" s="11"/>
      <c r="D5" s="11"/>
      <c r="E5" s="11"/>
      <c r="F5" s="11"/>
      <c r="G5" s="11"/>
      <c r="H5" s="11"/>
    </row>
    <row r="6" spans="1:11" x14ac:dyDescent="0.2">
      <c r="A6" s="9"/>
      <c r="B6" s="9"/>
      <c r="C6" s="12"/>
      <c r="D6" s="12"/>
      <c r="E6" s="12"/>
      <c r="F6" s="12"/>
      <c r="G6" s="12"/>
      <c r="H6" s="12"/>
    </row>
    <row r="8" spans="1:11" ht="22.5" x14ac:dyDescent="0.2">
      <c r="C8" s="31" t="str">
        <f>A2</f>
        <v>8 ข้อมูลนักศึกษาที่ได้รับทุนและข้อมูลเงิน (ภายใน)</v>
      </c>
      <c r="D8" s="31"/>
      <c r="E8" s="31"/>
      <c r="F8" s="31"/>
      <c r="G8" s="31"/>
      <c r="H8" s="31"/>
      <c r="I8" s="31"/>
      <c r="J8" s="31"/>
      <c r="K8" s="31"/>
    </row>
  </sheetData>
  <mergeCells count="3">
    <mergeCell ref="A1:H1"/>
    <mergeCell ref="A2:H2"/>
    <mergeCell ref="C8:K8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E614E4F-9E1D-4DDB-BB3B-0ADB6390C233}">
          <x14:formula1>
            <xm:f>AllStats!$B$5:$B$15</xm:f>
          </x14:formula1>
          <xm:sqref>A2:B2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12</vt:i4>
      </vt:variant>
      <vt:variant>
        <vt:lpstr>ช่วงที่มีชื่อ</vt:lpstr>
      </vt:variant>
      <vt:variant>
        <vt:i4>2</vt:i4>
      </vt:variant>
    </vt:vector>
  </HeadingPairs>
  <TitlesOfParts>
    <vt:vector size="14" baseType="lpstr">
      <vt:lpstr>AllStats</vt:lpstr>
      <vt:lpstr>การสมัครวิชาทหาร</vt:lpstr>
      <vt:lpstr>ผ่อนผันการเกณฑ์ทหาร</vt:lpstr>
      <vt:lpstr>ผ่อนผันการเรียกพล</vt:lpstr>
      <vt:lpstr>ขอยกเว้นการเกณฑ์ทหาร</vt:lpstr>
      <vt:lpstr>ผ่อนผันทหารกองประจำการ</vt:lpstr>
      <vt:lpstr>ประกันอุบัติเหตุ</vt:lpstr>
      <vt:lpstr>สุขภาพจิต</vt:lpstr>
      <vt:lpstr>ทุนภายใน</vt:lpstr>
      <vt:lpstr>ทุนภายนอก</vt:lpstr>
      <vt:lpstr>กิจกรรมของนักศึกษา</vt:lpstr>
      <vt:lpstr>จิตอาสา</vt:lpstr>
      <vt:lpstr>DropList</vt:lpstr>
      <vt:lpstr>DTBase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KMITL</dc:creator>
  <cp:lastModifiedBy>cscuser</cp:lastModifiedBy>
  <dcterms:created xsi:type="dcterms:W3CDTF">2021-03-30T08:37:30Z</dcterms:created>
  <dcterms:modified xsi:type="dcterms:W3CDTF">2023-04-11T09:51:40Z</dcterms:modified>
</cp:coreProperties>
</file>